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numa\Desktop\"/>
    </mc:Choice>
  </mc:AlternateContent>
  <bookViews>
    <workbookView xWindow="0" yWindow="0" windowWidth="28800" windowHeight="13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1" l="1"/>
  <c r="L5" i="1"/>
  <c r="L6" i="1"/>
  <c r="L7" i="1"/>
  <c r="L8" i="1"/>
  <c r="L9" i="1"/>
  <c r="L3" i="1"/>
  <c r="K9" i="1"/>
  <c r="K4" i="1"/>
  <c r="K5" i="1"/>
  <c r="K6" i="1"/>
  <c r="K7" i="1"/>
  <c r="K8" i="1"/>
  <c r="K3" i="1"/>
  <c r="I9" i="1"/>
  <c r="I4" i="1"/>
  <c r="I5" i="1"/>
  <c r="I6" i="1"/>
  <c r="I7" i="1"/>
  <c r="I8" i="1"/>
  <c r="I3" i="1"/>
  <c r="H4" i="1"/>
  <c r="H5" i="1"/>
  <c r="H6" i="1"/>
  <c r="H7" i="1"/>
  <c r="H8" i="1"/>
  <c r="H9" i="1"/>
  <c r="H3" i="1"/>
  <c r="G4" i="1"/>
  <c r="G5" i="1"/>
  <c r="G6" i="1"/>
  <c r="G7" i="1"/>
  <c r="G8" i="1"/>
  <c r="G9" i="1"/>
  <c r="G3" i="1"/>
  <c r="E4" i="1"/>
  <c r="E5" i="1"/>
  <c r="E6" i="1"/>
  <c r="E7" i="1"/>
  <c r="E8" i="1"/>
  <c r="E9" i="1"/>
  <c r="E3" i="1"/>
  <c r="D9" i="1"/>
  <c r="D4" i="1"/>
  <c r="D5" i="1"/>
  <c r="D6" i="1"/>
  <c r="D7" i="1"/>
  <c r="D8" i="1"/>
  <c r="D3" i="1"/>
</calcChain>
</file>

<file path=xl/sharedStrings.xml><?xml version="1.0" encoding="utf-8"?>
<sst xmlns="http://schemas.openxmlformats.org/spreadsheetml/2006/main" count="20" uniqueCount="19">
  <si>
    <t>Mifare入りICカード</t>
    <rPh sb="6" eb="7">
      <t>イ</t>
    </rPh>
    <phoneticPr fontId="1"/>
  </si>
  <si>
    <t>メープル</t>
    <phoneticPr fontId="1"/>
  </si>
  <si>
    <t>ブナ</t>
    <phoneticPr fontId="1"/>
  </si>
  <si>
    <t>ブラックウォームナット</t>
    <phoneticPr fontId="1"/>
  </si>
  <si>
    <t>竹</t>
    <rPh sb="0" eb="1">
      <t>タケ</t>
    </rPh>
    <phoneticPr fontId="1"/>
  </si>
  <si>
    <t>サペル</t>
    <phoneticPr fontId="1"/>
  </si>
  <si>
    <t>チェリー</t>
    <phoneticPr fontId="1"/>
  </si>
  <si>
    <t>サンプル</t>
    <phoneticPr fontId="1"/>
  </si>
  <si>
    <t>USD</t>
    <phoneticPr fontId="1"/>
  </si>
  <si>
    <t>YEN</t>
    <phoneticPr fontId="1"/>
  </si>
  <si>
    <t>1USD＝120円計算</t>
    <rPh sb="8" eb="9">
      <t>エン</t>
    </rPh>
    <rPh sb="9" eb="11">
      <t>ケイサン</t>
    </rPh>
    <phoneticPr fontId="1"/>
  </si>
  <si>
    <t>片面刻印＆ナンバリング</t>
    <rPh sb="0" eb="2">
      <t>カタメン</t>
    </rPh>
    <rPh sb="2" eb="4">
      <t>コクイン</t>
    </rPh>
    <phoneticPr fontId="1"/>
  </si>
  <si>
    <t>15～17営業日</t>
    <rPh sb="5" eb="8">
      <t>エイギョウビ</t>
    </rPh>
    <phoneticPr fontId="1"/>
  </si>
  <si>
    <t>13営業日</t>
    <rPh sb="2" eb="5">
      <t>エイギョウビ</t>
    </rPh>
    <phoneticPr fontId="1"/>
  </si>
  <si>
    <r>
      <t>送料</t>
    </r>
    <r>
      <rPr>
        <sz val="8"/>
        <color theme="1"/>
        <rFont val="ＭＳ Ｐゴシック"/>
        <family val="3"/>
        <charset val="128"/>
        <scheme val="minor"/>
      </rPr>
      <t>（不明）
なので20000円みとく</t>
    </r>
    <rPh sb="0" eb="2">
      <t>ソウリョウ</t>
    </rPh>
    <rPh sb="3" eb="5">
      <t>フメイ</t>
    </rPh>
    <rPh sb="15" eb="16">
      <t>エン</t>
    </rPh>
    <phoneticPr fontId="1"/>
  </si>
  <si>
    <t>合計</t>
    <rPh sb="0" eb="2">
      <t>ゴウケイ</t>
    </rPh>
    <phoneticPr fontId="1"/>
  </si>
  <si>
    <t>粗利50％</t>
    <rPh sb="0" eb="2">
      <t>アラリ</t>
    </rPh>
    <phoneticPr fontId="1"/>
  </si>
  <si>
    <t>単価</t>
    <rPh sb="0" eb="2">
      <t>タンカ</t>
    </rPh>
    <phoneticPr fontId="1"/>
  </si>
  <si>
    <t>UV両面印刷もした場合</t>
    <rPh sb="2" eb="4">
      <t>リョウメン</t>
    </rPh>
    <rPh sb="4" eb="6">
      <t>インサツ</t>
    </rPh>
    <rPh sb="9" eb="11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</si>
</sst>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161925</xdr:rowOff>
    </xdr:from>
    <xdr:to>
      <xdr:col>10</xdr:col>
      <xdr:colOff>723900</xdr:colOff>
      <xdr:row>35</xdr:row>
      <xdr:rowOff>161925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47925"/>
          <a:ext cx="8743950" cy="394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N24" sqref="N24"/>
    </sheetView>
  </sheetViews>
  <sheetFormatPr defaultRowHeight="13.5" x14ac:dyDescent="0.15"/>
  <cols>
    <col min="1" max="1" width="19.25" bestFit="1" customWidth="1"/>
    <col min="6" max="6" width="14" bestFit="1" customWidth="1"/>
    <col min="11" max="11" width="20.75" bestFit="1" customWidth="1"/>
  </cols>
  <sheetData>
    <row r="1" spans="1:12" x14ac:dyDescent="0.15">
      <c r="A1" t="s">
        <v>0</v>
      </c>
      <c r="D1" t="s">
        <v>10</v>
      </c>
    </row>
    <row r="2" spans="1:12" ht="31.5" customHeight="1" x14ac:dyDescent="0.15">
      <c r="A2" t="s">
        <v>11</v>
      </c>
      <c r="C2" t="s">
        <v>8</v>
      </c>
      <c r="D2" t="s">
        <v>9</v>
      </c>
      <c r="F2" s="1" t="s">
        <v>14</v>
      </c>
      <c r="G2" t="s">
        <v>15</v>
      </c>
      <c r="H2" t="s">
        <v>16</v>
      </c>
      <c r="I2" t="s">
        <v>17</v>
      </c>
      <c r="K2" t="s">
        <v>18</v>
      </c>
      <c r="L2" t="s">
        <v>17</v>
      </c>
    </row>
    <row r="3" spans="1:12" x14ac:dyDescent="0.15">
      <c r="A3" t="s">
        <v>1</v>
      </c>
      <c r="B3">
        <v>1200</v>
      </c>
      <c r="C3">
        <v>1.56</v>
      </c>
      <c r="D3">
        <f>C3*120</f>
        <v>187.20000000000002</v>
      </c>
      <c r="E3">
        <f>D3*B3</f>
        <v>224640.00000000003</v>
      </c>
      <c r="F3">
        <v>20000</v>
      </c>
      <c r="G3">
        <f>E3+F3</f>
        <v>244640.00000000003</v>
      </c>
      <c r="H3">
        <f>G3/0.5</f>
        <v>489280.00000000006</v>
      </c>
      <c r="I3">
        <f>H3/1200</f>
        <v>407.73333333333341</v>
      </c>
      <c r="K3">
        <f>H3+78000</f>
        <v>567280</v>
      </c>
      <c r="L3">
        <f>K3/B3</f>
        <v>472.73333333333335</v>
      </c>
    </row>
    <row r="4" spans="1:12" x14ac:dyDescent="0.15">
      <c r="A4" t="s">
        <v>2</v>
      </c>
      <c r="B4">
        <v>1200</v>
      </c>
      <c r="C4">
        <v>1.53</v>
      </c>
      <c r="D4">
        <f t="shared" ref="D4:D8" si="0">C4*120</f>
        <v>183.6</v>
      </c>
      <c r="E4">
        <f t="shared" ref="E4:E9" si="1">D4*B4</f>
        <v>220320</v>
      </c>
      <c r="F4">
        <v>20000</v>
      </c>
      <c r="G4">
        <f t="shared" ref="G4:G9" si="2">E4+F4</f>
        <v>240320</v>
      </c>
      <c r="H4">
        <f t="shared" ref="H4:H9" si="3">G4/0.5</f>
        <v>480640</v>
      </c>
      <c r="I4">
        <f t="shared" ref="I4:I9" si="4">H4/1200</f>
        <v>400.53333333333336</v>
      </c>
      <c r="K4">
        <f t="shared" ref="K4:K9" si="5">H4+78000</f>
        <v>558640</v>
      </c>
      <c r="L4">
        <f t="shared" ref="L4:L9" si="6">K4/B4</f>
        <v>465.53333333333336</v>
      </c>
    </row>
    <row r="5" spans="1:12" x14ac:dyDescent="0.15">
      <c r="A5" t="s">
        <v>3</v>
      </c>
      <c r="B5">
        <v>1200</v>
      </c>
      <c r="C5">
        <v>1.53</v>
      </c>
      <c r="D5">
        <f t="shared" si="0"/>
        <v>183.6</v>
      </c>
      <c r="E5">
        <f t="shared" si="1"/>
        <v>220320</v>
      </c>
      <c r="F5">
        <v>20000</v>
      </c>
      <c r="G5">
        <f t="shared" si="2"/>
        <v>240320</v>
      </c>
      <c r="H5">
        <f t="shared" si="3"/>
        <v>480640</v>
      </c>
      <c r="I5">
        <f t="shared" si="4"/>
        <v>400.53333333333336</v>
      </c>
      <c r="K5">
        <f t="shared" si="5"/>
        <v>558640</v>
      </c>
      <c r="L5">
        <f t="shared" si="6"/>
        <v>465.53333333333336</v>
      </c>
    </row>
    <row r="6" spans="1:12" x14ac:dyDescent="0.15">
      <c r="A6" t="s">
        <v>4</v>
      </c>
      <c r="B6">
        <v>1200</v>
      </c>
      <c r="C6">
        <v>1.42</v>
      </c>
      <c r="D6">
        <f t="shared" si="0"/>
        <v>170.39999999999998</v>
      </c>
      <c r="E6">
        <f t="shared" si="1"/>
        <v>204479.99999999997</v>
      </c>
      <c r="F6">
        <v>20000</v>
      </c>
      <c r="G6">
        <f t="shared" si="2"/>
        <v>224479.99999999997</v>
      </c>
      <c r="H6">
        <f t="shared" si="3"/>
        <v>448959.99999999994</v>
      </c>
      <c r="I6">
        <f t="shared" si="4"/>
        <v>374.13333333333327</v>
      </c>
      <c r="K6">
        <f t="shared" si="5"/>
        <v>526960</v>
      </c>
      <c r="L6">
        <f t="shared" si="6"/>
        <v>439.13333333333333</v>
      </c>
    </row>
    <row r="7" spans="1:12" x14ac:dyDescent="0.15">
      <c r="A7" t="s">
        <v>5</v>
      </c>
      <c r="B7">
        <v>1200</v>
      </c>
      <c r="C7">
        <v>1.45</v>
      </c>
      <c r="D7">
        <f t="shared" si="0"/>
        <v>174</v>
      </c>
      <c r="E7">
        <f t="shared" si="1"/>
        <v>208800</v>
      </c>
      <c r="F7">
        <v>20000</v>
      </c>
      <c r="G7">
        <f t="shared" si="2"/>
        <v>228800</v>
      </c>
      <c r="H7">
        <f t="shared" si="3"/>
        <v>457600</v>
      </c>
      <c r="I7">
        <f t="shared" si="4"/>
        <v>381.33333333333331</v>
      </c>
      <c r="K7">
        <f t="shared" si="5"/>
        <v>535600</v>
      </c>
      <c r="L7">
        <f t="shared" si="6"/>
        <v>446.33333333333331</v>
      </c>
    </row>
    <row r="8" spans="1:12" x14ac:dyDescent="0.15">
      <c r="A8" t="s">
        <v>6</v>
      </c>
      <c r="B8">
        <v>1200</v>
      </c>
      <c r="C8">
        <v>1.56</v>
      </c>
      <c r="D8">
        <f t="shared" si="0"/>
        <v>187.20000000000002</v>
      </c>
      <c r="E8">
        <f t="shared" si="1"/>
        <v>224640.00000000003</v>
      </c>
      <c r="F8">
        <v>20000</v>
      </c>
      <c r="G8">
        <f t="shared" si="2"/>
        <v>244640.00000000003</v>
      </c>
      <c r="H8">
        <f t="shared" si="3"/>
        <v>489280.00000000006</v>
      </c>
      <c r="I8">
        <f t="shared" si="4"/>
        <v>407.73333333333341</v>
      </c>
      <c r="K8">
        <f t="shared" si="5"/>
        <v>567280</v>
      </c>
      <c r="L8">
        <f t="shared" si="6"/>
        <v>472.73333333333335</v>
      </c>
    </row>
    <row r="9" spans="1:12" x14ac:dyDescent="0.15">
      <c r="A9" t="s">
        <v>7</v>
      </c>
      <c r="B9">
        <v>1</v>
      </c>
      <c r="C9">
        <v>50</v>
      </c>
      <c r="D9">
        <f>C9*120</f>
        <v>6000</v>
      </c>
      <c r="E9">
        <f t="shared" si="1"/>
        <v>6000</v>
      </c>
      <c r="F9">
        <v>10000</v>
      </c>
      <c r="G9">
        <f t="shared" si="2"/>
        <v>16000</v>
      </c>
      <c r="H9">
        <f t="shared" si="3"/>
        <v>32000</v>
      </c>
      <c r="I9">
        <f>H9/1</f>
        <v>32000</v>
      </c>
      <c r="K9">
        <f>H9+2000</f>
        <v>34000</v>
      </c>
      <c r="L9">
        <f t="shared" si="6"/>
        <v>34000</v>
      </c>
    </row>
    <row r="11" spans="1:12" x14ac:dyDescent="0.15">
      <c r="A11" t="s">
        <v>12</v>
      </c>
    </row>
    <row r="12" spans="1:12" x14ac:dyDescent="0.15">
      <c r="A12" t="s">
        <v>13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Konuma</dc:creator>
  <cp:lastModifiedBy>Konuma</cp:lastModifiedBy>
  <cp:lastPrinted>2019-03-20T09:51:12Z</cp:lastPrinted>
  <dcterms:created xsi:type="dcterms:W3CDTF">2019-03-20T09:42:58Z</dcterms:created>
  <dcterms:modified xsi:type="dcterms:W3CDTF">2019-03-20T09:51:24Z</dcterms:modified>
</cp:coreProperties>
</file>