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shioka\Desktop\"/>
    </mc:Choice>
  </mc:AlternateContent>
  <bookViews>
    <workbookView xWindow="-120" yWindow="-120" windowWidth="29040" windowHeight="15840" activeTab="2"/>
  </bookViews>
  <sheets>
    <sheet name="価格算出" sheetId="1" r:id="rId1"/>
    <sheet name="価格比較" sheetId="2" r:id="rId2"/>
    <sheet name="最終提出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5" i="3"/>
  <c r="E5" i="3" l="1"/>
  <c r="E8" i="3" l="1"/>
  <c r="E7" i="3"/>
  <c r="E6" i="3"/>
  <c r="Y6" i="2"/>
  <c r="Y5" i="2"/>
  <c r="Y4" i="2"/>
  <c r="Y3" i="2"/>
  <c r="U20" i="2"/>
  <c r="U19" i="2"/>
  <c r="U18" i="2"/>
  <c r="U17" i="2"/>
  <c r="U13" i="2"/>
  <c r="U12" i="2"/>
  <c r="U11" i="2"/>
  <c r="U10" i="2"/>
  <c r="U6" i="2"/>
  <c r="U5" i="2"/>
  <c r="U4" i="2"/>
  <c r="U3" i="2"/>
  <c r="Q20" i="2"/>
  <c r="Q19" i="2"/>
  <c r="Q18" i="2"/>
  <c r="Q17" i="2"/>
  <c r="Q13" i="2"/>
  <c r="Q12" i="2"/>
  <c r="Q11" i="2"/>
  <c r="Q10" i="2"/>
  <c r="Q6" i="2"/>
  <c r="Q5" i="2"/>
  <c r="Q4" i="2"/>
  <c r="Q3" i="2"/>
  <c r="H13" i="2"/>
  <c r="H12" i="2"/>
  <c r="H11" i="2"/>
  <c r="H10" i="2"/>
  <c r="D13" i="2"/>
  <c r="D12" i="2"/>
  <c r="D11" i="2"/>
  <c r="D10" i="2"/>
  <c r="H20" i="2"/>
  <c r="H19" i="2"/>
  <c r="H18" i="2"/>
  <c r="H17" i="2"/>
  <c r="D18" i="2"/>
  <c r="D19" i="2"/>
  <c r="D20" i="2"/>
  <c r="D17" i="2"/>
  <c r="L6" i="2"/>
  <c r="L5" i="2"/>
  <c r="L4" i="2"/>
  <c r="L3" i="2"/>
  <c r="H6" i="2"/>
  <c r="H5" i="2"/>
  <c r="H4" i="2"/>
  <c r="H3" i="2"/>
  <c r="D4" i="2"/>
  <c r="D5" i="2"/>
  <c r="D6" i="2"/>
  <c r="D3" i="2"/>
  <c r="AA20" i="1"/>
  <c r="Z20" i="1"/>
  <c r="Y20" i="1"/>
  <c r="AA19" i="1"/>
  <c r="Z19" i="1"/>
  <c r="Y19" i="1"/>
  <c r="AA18" i="1"/>
  <c r="Z18" i="1"/>
  <c r="Y18" i="1"/>
  <c r="AA17" i="1"/>
  <c r="Z17" i="1"/>
  <c r="Y17" i="1"/>
  <c r="AA13" i="1"/>
  <c r="Z13" i="1"/>
  <c r="Y13" i="1"/>
  <c r="AA12" i="1"/>
  <c r="Z12" i="1"/>
  <c r="Y12" i="1"/>
  <c r="AA11" i="1"/>
  <c r="Z11" i="1"/>
  <c r="Y11" i="1"/>
  <c r="AA10" i="1"/>
  <c r="Z10" i="1"/>
  <c r="Y10" i="1"/>
  <c r="AA6" i="1"/>
  <c r="Z6" i="1"/>
  <c r="Y6" i="1"/>
  <c r="AA5" i="1"/>
  <c r="Z5" i="1"/>
  <c r="Y5" i="1"/>
  <c r="AA4" i="1"/>
  <c r="Z4" i="1"/>
  <c r="Y4" i="1"/>
  <c r="AA3" i="1"/>
  <c r="Z3" i="1"/>
  <c r="Y3" i="1"/>
  <c r="Q20" i="1"/>
  <c r="P20" i="1"/>
  <c r="O20" i="1"/>
  <c r="Q19" i="1"/>
  <c r="P19" i="1"/>
  <c r="O19" i="1"/>
  <c r="Q18" i="1"/>
  <c r="P18" i="1"/>
  <c r="O18" i="1"/>
  <c r="Q17" i="1"/>
  <c r="P17" i="1"/>
  <c r="O17" i="1"/>
  <c r="Q13" i="1"/>
  <c r="P13" i="1"/>
  <c r="O13" i="1"/>
  <c r="Q12" i="1"/>
  <c r="P12" i="1"/>
  <c r="O12" i="1"/>
  <c r="Q11" i="1"/>
  <c r="P11" i="1"/>
  <c r="O11" i="1"/>
  <c r="Q10" i="1"/>
  <c r="P10" i="1"/>
  <c r="O10" i="1"/>
  <c r="O4" i="1"/>
  <c r="P4" i="1"/>
  <c r="Q4" i="1"/>
  <c r="O5" i="1"/>
  <c r="P5" i="1"/>
  <c r="Q5" i="1"/>
  <c r="O6" i="1"/>
  <c r="P6" i="1"/>
  <c r="Q6" i="1"/>
  <c r="P3" i="1"/>
  <c r="Q3" i="1"/>
  <c r="O3" i="1"/>
  <c r="U3" i="1"/>
  <c r="V20" i="1"/>
  <c r="U20" i="1"/>
  <c r="T20" i="1"/>
  <c r="V19" i="1"/>
  <c r="U19" i="1"/>
  <c r="T19" i="1"/>
  <c r="V18" i="1"/>
  <c r="U18" i="1"/>
  <c r="T18" i="1"/>
  <c r="V17" i="1"/>
  <c r="U17" i="1"/>
  <c r="T17" i="1"/>
  <c r="V13" i="1"/>
  <c r="U13" i="1"/>
  <c r="T13" i="1"/>
  <c r="V12" i="1"/>
  <c r="U12" i="1"/>
  <c r="T12" i="1"/>
  <c r="V11" i="1"/>
  <c r="U11" i="1"/>
  <c r="T11" i="1"/>
  <c r="V10" i="1"/>
  <c r="U10" i="1"/>
  <c r="T10" i="1"/>
  <c r="T4" i="1"/>
  <c r="U4" i="1"/>
  <c r="V4" i="1"/>
  <c r="T5" i="1"/>
  <c r="U5" i="1"/>
  <c r="V5" i="1"/>
  <c r="T6" i="1"/>
  <c r="U6" i="1"/>
  <c r="V6" i="1"/>
  <c r="V3" i="1"/>
  <c r="T3" i="1"/>
  <c r="J17" i="1"/>
  <c r="K20" i="1"/>
  <c r="K19" i="1"/>
  <c r="J19" i="1"/>
  <c r="L18" i="1"/>
  <c r="L13" i="1"/>
  <c r="K13" i="1"/>
  <c r="L11" i="1"/>
  <c r="J11" i="1"/>
  <c r="J4" i="1"/>
  <c r="K4" i="1"/>
  <c r="L4" i="1"/>
  <c r="J5" i="1"/>
  <c r="K5" i="1"/>
  <c r="L5" i="1"/>
  <c r="J6" i="1"/>
  <c r="K6" i="1"/>
  <c r="L6" i="1"/>
  <c r="K3" i="1"/>
  <c r="L3" i="1"/>
  <c r="J3" i="1"/>
  <c r="C17" i="1"/>
  <c r="K17" i="1" s="1"/>
  <c r="D17" i="1"/>
  <c r="L17" i="1" s="1"/>
  <c r="C18" i="1"/>
  <c r="K18" i="1" s="1"/>
  <c r="D18" i="1"/>
  <c r="C19" i="1"/>
  <c r="D19" i="1"/>
  <c r="L19" i="1" s="1"/>
  <c r="C20" i="1"/>
  <c r="D20" i="1"/>
  <c r="L20" i="1" s="1"/>
  <c r="B18" i="1"/>
  <c r="J18" i="1" s="1"/>
  <c r="B19" i="1"/>
  <c r="B20" i="1"/>
  <c r="J20" i="1" s="1"/>
  <c r="B17" i="1"/>
  <c r="C13" i="1"/>
  <c r="C12" i="1"/>
  <c r="K12" i="1" s="1"/>
  <c r="C11" i="1"/>
  <c r="K11" i="1" s="1"/>
  <c r="C10" i="1"/>
  <c r="K10" i="1" s="1"/>
  <c r="B11" i="1"/>
  <c r="D11" i="1"/>
  <c r="B12" i="1"/>
  <c r="J12" i="1" s="1"/>
  <c r="D12" i="1"/>
  <c r="L12" i="1" s="1"/>
  <c r="B13" i="1"/>
  <c r="J13" i="1" s="1"/>
  <c r="D13" i="1"/>
  <c r="D10" i="1"/>
  <c r="L10" i="1" s="1"/>
  <c r="B10" i="1"/>
  <c r="J10" i="1" s="1"/>
</calcChain>
</file>

<file path=xl/sharedStrings.xml><?xml version="1.0" encoding="utf-8"?>
<sst xmlns="http://schemas.openxmlformats.org/spreadsheetml/2006/main" count="156" uniqueCount="36">
  <si>
    <t>4/0</t>
  </si>
  <si>
    <t>4/0</t>
    <phoneticPr fontId="3"/>
  </si>
  <si>
    <t>4/1</t>
  </si>
  <si>
    <t>4/1</t>
    <phoneticPr fontId="3"/>
  </si>
  <si>
    <t>4/4</t>
  </si>
  <si>
    <t>4/4</t>
    <phoneticPr fontId="3"/>
  </si>
  <si>
    <t>印刷のみ</t>
    <rPh sb="0" eb="2">
      <t>インサツ</t>
    </rPh>
    <phoneticPr fontId="3"/>
  </si>
  <si>
    <t>印刷のみ+白</t>
    <rPh sb="0" eb="2">
      <t>インサツ</t>
    </rPh>
    <rPh sb="5" eb="6">
      <t>シロ</t>
    </rPh>
    <phoneticPr fontId="3"/>
  </si>
  <si>
    <t>印刷のみ+透明</t>
    <rPh sb="0" eb="2">
      <t>インサツ</t>
    </rPh>
    <rPh sb="5" eb="7">
      <t>トウメイ</t>
    </rPh>
    <phoneticPr fontId="3"/>
  </si>
  <si>
    <t>白パネル</t>
    <rPh sb="0" eb="1">
      <t>シロ</t>
    </rPh>
    <phoneticPr fontId="3"/>
  </si>
  <si>
    <t>透明パネル</t>
    <rPh sb="0" eb="2">
      <t>トウメイ</t>
    </rPh>
    <phoneticPr fontId="3"/>
  </si>
  <si>
    <t>原価</t>
    <rPh sb="0" eb="2">
      <t>ゲンカ</t>
    </rPh>
    <phoneticPr fontId="3"/>
  </si>
  <si>
    <t>粗利25％</t>
    <rPh sb="0" eb="2">
      <t>アラリ</t>
    </rPh>
    <phoneticPr fontId="3"/>
  </si>
  <si>
    <t>粗利30％</t>
    <rPh sb="0" eb="2">
      <t>アラリ</t>
    </rPh>
    <phoneticPr fontId="3"/>
  </si>
  <si>
    <t>端数切り上げ</t>
    <rPh sb="0" eb="2">
      <t>ハスウ</t>
    </rPh>
    <rPh sb="2" eb="3">
      <t>キ</t>
    </rPh>
    <rPh sb="4" eb="5">
      <t>ア</t>
    </rPh>
    <phoneticPr fontId="3"/>
  </si>
  <si>
    <t>国内提案</t>
    <rPh sb="0" eb="2">
      <t>コクナイ</t>
    </rPh>
    <rPh sb="2" eb="4">
      <t>テイアン</t>
    </rPh>
    <phoneticPr fontId="3"/>
  </si>
  <si>
    <t>中国</t>
    <rPh sb="0" eb="2">
      <t>チュウゴク</t>
    </rPh>
    <phoneticPr fontId="3"/>
  </si>
  <si>
    <t>差額</t>
    <rPh sb="0" eb="2">
      <t>サガク</t>
    </rPh>
    <phoneticPr fontId="3"/>
  </si>
  <si>
    <t>中国：新価格</t>
    <rPh sb="0" eb="2">
      <t>チュウゴク</t>
    </rPh>
    <rPh sb="3" eb="4">
      <t>シン</t>
    </rPh>
    <rPh sb="4" eb="6">
      <t>カカク</t>
    </rPh>
    <phoneticPr fontId="3"/>
  </si>
  <si>
    <t>仕様：PVC0.5mm厚　85.6mm×54mm</t>
    <rPh sb="0" eb="2">
      <t>シヨウ</t>
    </rPh>
    <rPh sb="11" eb="12">
      <t>アツ</t>
    </rPh>
    <phoneticPr fontId="3"/>
  </si>
  <si>
    <t>■上記に消費税は含んでおりません。</t>
    <rPh sb="1" eb="3">
      <t>ジョウキ</t>
    </rPh>
    <rPh sb="4" eb="7">
      <t>ショウヒゼイ</t>
    </rPh>
    <rPh sb="8" eb="9">
      <t>フク</t>
    </rPh>
    <phoneticPr fontId="3"/>
  </si>
  <si>
    <t>+透明パネル</t>
    <rPh sb="1" eb="3">
      <t>トウメイ</t>
    </rPh>
    <phoneticPr fontId="3"/>
  </si>
  <si>
    <t>国内＝約13営業日～</t>
  </si>
  <si>
    <t>■納期について</t>
    <rPh sb="1" eb="3">
      <t>ノウキ</t>
    </rPh>
    <phoneticPr fontId="3"/>
  </si>
  <si>
    <t>国内-中国新価格
差額</t>
    <rPh sb="0" eb="2">
      <t>コクナイ</t>
    </rPh>
    <rPh sb="3" eb="5">
      <t>チュウゴク</t>
    </rPh>
    <rPh sb="5" eb="8">
      <t>シンカカク</t>
    </rPh>
    <rPh sb="9" eb="11">
      <t>サガク</t>
    </rPh>
    <phoneticPr fontId="3"/>
  </si>
  <si>
    <t>■送料：一括一カ所納品上記に含みます。</t>
    <rPh sb="1" eb="3">
      <t>ソウリョウ</t>
    </rPh>
    <rPh sb="4" eb="6">
      <t>イッカツ</t>
    </rPh>
    <rPh sb="6" eb="7">
      <t>イッ</t>
    </rPh>
    <rPh sb="8" eb="9">
      <t>ショ</t>
    </rPh>
    <rPh sb="9" eb="11">
      <t>ノウヒン</t>
    </rPh>
    <rPh sb="11" eb="13">
      <t>ジョウキ</t>
    </rPh>
    <rPh sb="14" eb="15">
      <t>フク</t>
    </rPh>
    <phoneticPr fontId="3"/>
  </si>
  <si>
    <t>■データ：illustrator完全データでご入稿ください。</t>
    <rPh sb="5" eb="18">
      <t>イラストレーターカンゼン</t>
    </rPh>
    <rPh sb="23" eb="25">
      <t>ニュウコウ</t>
    </rPh>
    <phoneticPr fontId="3"/>
  </si>
  <si>
    <t>中国：現価格</t>
    <rPh sb="0" eb="2">
      <t>チュウゴク</t>
    </rPh>
    <rPh sb="3" eb="4">
      <t>ゲン</t>
    </rPh>
    <rPh sb="4" eb="6">
      <t>カカク</t>
    </rPh>
    <phoneticPr fontId="3"/>
  </si>
  <si>
    <t>プラ厚PVC0.5㎜　　4ｃ/1ｃ</t>
    <rPh sb="2" eb="3">
      <t>アツ</t>
    </rPh>
    <phoneticPr fontId="3"/>
  </si>
  <si>
    <t>国内：新価格</t>
    <rPh sb="0" eb="2">
      <t>コクナイ</t>
    </rPh>
    <rPh sb="3" eb="4">
      <t>シン</t>
    </rPh>
    <rPh sb="4" eb="6">
      <t>カカク</t>
    </rPh>
    <phoneticPr fontId="3"/>
  </si>
  <si>
    <t xml:space="preserve"> PETマット0.25㎜　　4ｃ/1ｃ</t>
    <phoneticPr fontId="3"/>
  </si>
  <si>
    <t>紙製カード　　4ｃ/1ｃ</t>
    <rPh sb="0" eb="1">
      <t>カミ</t>
    </rPh>
    <rPh sb="1" eb="2">
      <t>セイ</t>
    </rPh>
    <phoneticPr fontId="3"/>
  </si>
  <si>
    <t>国内：現行価格</t>
    <rPh sb="0" eb="2">
      <t>コクナイ</t>
    </rPh>
    <rPh sb="3" eb="5">
      <t>ゲンコウ</t>
    </rPh>
    <rPh sb="5" eb="7">
      <t>カカク</t>
    </rPh>
    <phoneticPr fontId="3"/>
  </si>
  <si>
    <t>国内：現行価格</t>
    <rPh sb="0" eb="2">
      <t>コクナイ</t>
    </rPh>
    <rPh sb="5" eb="7">
      <t>カカク</t>
    </rPh>
    <phoneticPr fontId="3"/>
  </si>
  <si>
    <r>
      <t>■日本ルクソールシステム株式会社　←　研美社　診察券特価一覧価格表　　作成：2022年4月14日　</t>
    </r>
    <r>
      <rPr>
        <sz val="10"/>
        <color theme="1"/>
        <rFont val="游ゴシック"/>
        <family val="3"/>
        <charset val="128"/>
        <scheme val="minor"/>
      </rPr>
      <t>※有効期限：発行から3か月</t>
    </r>
    <rPh sb="1" eb="3">
      <t>ニホン</t>
    </rPh>
    <rPh sb="12" eb="16">
      <t>カブシキガイシャ</t>
    </rPh>
    <rPh sb="19" eb="22">
      <t>ケン</t>
    </rPh>
    <rPh sb="23" eb="26">
      <t>シンサツケン</t>
    </rPh>
    <rPh sb="26" eb="28">
      <t>トッカ</t>
    </rPh>
    <rPh sb="28" eb="30">
      <t>イチラン</t>
    </rPh>
    <rPh sb="30" eb="32">
      <t>カカク</t>
    </rPh>
    <rPh sb="32" eb="33">
      <t>ヒョウ</t>
    </rPh>
    <rPh sb="35" eb="37">
      <t>サクセイ</t>
    </rPh>
    <rPh sb="42" eb="43">
      <t>ネン</t>
    </rPh>
    <rPh sb="44" eb="45">
      <t>ガツ</t>
    </rPh>
    <rPh sb="47" eb="48">
      <t>ニチ</t>
    </rPh>
    <rPh sb="50" eb="52">
      <t>ユウコウ</t>
    </rPh>
    <rPh sb="52" eb="54">
      <t>キゲン</t>
    </rPh>
    <rPh sb="55" eb="57">
      <t>ハッコウ</t>
    </rPh>
    <rPh sb="61" eb="62">
      <t>ゲツ</t>
    </rPh>
    <phoneticPr fontId="3"/>
  </si>
  <si>
    <t>中国＝約15営業日～※春節（1月末～2月頃）・国慶節（10月初め頃）その他、情勢による事情が発生した際は、
更に+約10営業日ほど追加納期を頂く旨、ご容赦お願いいたします。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</si>
</sst>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333333"/>
      <name val="Courier New"/>
      <family val="3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38" fontId="0" fillId="0" borderId="1" xfId="1" applyNumberFormat="1" applyFont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49" fontId="0" fillId="3" borderId="1" xfId="0" applyNumberFormat="1" applyFill="1" applyBorder="1">
      <alignment vertical="center"/>
    </xf>
    <xf numFmtId="38" fontId="4" fillId="3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2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1" xfId="1" applyFont="1" applyFill="1" applyBorder="1">
      <alignment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6" fillId="5" borderId="0" xfId="0" applyNumberFormat="1" applyFont="1" applyFill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0" xfId="0" applyFill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608554</xdr:colOff>
      <xdr:row>0</xdr:row>
      <xdr:rowOff>38100</xdr:rowOff>
    </xdr:from>
    <xdr:to>
      <xdr:col>8</xdr:col>
      <xdr:colOff>993518</xdr:colOff>
      <xdr:row>0</xdr:row>
      <xdr:rowOff>400050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7604" y="38100"/>
          <a:ext cx="384964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85" zoomScaleNormal="85" workbookViewId="0">
      <selection activeCell="N2" sqref="N2:Q20"/>
    </sheetView>
  </sheetViews>
  <sheetFormatPr defaultRowHeight="18.75" x14ac:dyDescent="0.4"/>
  <cols>
    <col min="1" max="1" width="12.5" bestFit="1" customWidth="1"/>
    <col min="2" max="4" width="9" style="1"/>
    <col min="5" max="5" width="3.125" customWidth="1"/>
    <col min="7" max="7" width="11" bestFit="1" customWidth="1"/>
    <col min="8" max="8" width="2.625" customWidth="1"/>
    <col min="10" max="10" width="9.5" bestFit="1" customWidth="1"/>
    <col min="11" max="12" width="9.625" bestFit="1" customWidth="1"/>
    <col min="13" max="13" width="3.5" customWidth="1"/>
    <col min="15" max="15" width="10.5" bestFit="1" customWidth="1"/>
    <col min="16" max="17" width="10.625" bestFit="1" customWidth="1"/>
    <col min="18" max="18" width="4.125" customWidth="1"/>
    <col min="23" max="23" width="4.25" customWidth="1"/>
    <col min="25" max="27" width="10.5" bestFit="1" customWidth="1"/>
  </cols>
  <sheetData>
    <row r="1" spans="1:27" x14ac:dyDescent="0.4">
      <c r="A1" t="s">
        <v>6</v>
      </c>
      <c r="N1" t="s">
        <v>14</v>
      </c>
      <c r="X1" t="s">
        <v>14</v>
      </c>
    </row>
    <row r="2" spans="1:27" x14ac:dyDescent="0.4">
      <c r="A2" s="6" t="s">
        <v>11</v>
      </c>
      <c r="B2" s="4" t="s">
        <v>1</v>
      </c>
      <c r="C2" s="4" t="s">
        <v>3</v>
      </c>
      <c r="D2" s="4" t="s">
        <v>5</v>
      </c>
      <c r="F2" s="1" t="s">
        <v>9</v>
      </c>
      <c r="G2" s="1" t="s">
        <v>10</v>
      </c>
      <c r="I2" s="6" t="s">
        <v>12</v>
      </c>
      <c r="J2" s="4" t="s">
        <v>1</v>
      </c>
      <c r="K2" s="4" t="s">
        <v>3</v>
      </c>
      <c r="L2" s="4" t="s">
        <v>5</v>
      </c>
      <c r="N2" s="6" t="s">
        <v>12</v>
      </c>
      <c r="O2" s="10" t="s">
        <v>1</v>
      </c>
      <c r="P2" s="10" t="s">
        <v>3</v>
      </c>
      <c r="Q2" s="10" t="s">
        <v>5</v>
      </c>
      <c r="S2" s="6" t="s">
        <v>13</v>
      </c>
      <c r="T2" s="4" t="s">
        <v>1</v>
      </c>
      <c r="U2" s="4" t="s">
        <v>3</v>
      </c>
      <c r="V2" s="4" t="s">
        <v>5</v>
      </c>
      <c r="X2" s="6" t="s">
        <v>13</v>
      </c>
      <c r="Y2" s="10" t="s">
        <v>1</v>
      </c>
      <c r="Z2" s="10" t="s">
        <v>3</v>
      </c>
      <c r="AA2" s="10" t="s">
        <v>5</v>
      </c>
    </row>
    <row r="3" spans="1:27" x14ac:dyDescent="0.4">
      <c r="A3" s="3">
        <v>500</v>
      </c>
      <c r="B3" s="5">
        <v>31500</v>
      </c>
      <c r="C3" s="5">
        <v>34000</v>
      </c>
      <c r="D3" s="5">
        <v>41500</v>
      </c>
      <c r="F3" s="2">
        <v>5000</v>
      </c>
      <c r="G3" s="2">
        <v>12000</v>
      </c>
      <c r="I3" s="3">
        <v>500</v>
      </c>
      <c r="J3" s="7">
        <f>B3/0.75</f>
        <v>42000</v>
      </c>
      <c r="K3" s="7">
        <f t="shared" ref="K3:L3" si="0">C3/0.75</f>
        <v>45333.333333333336</v>
      </c>
      <c r="L3" s="7">
        <f t="shared" si="0"/>
        <v>55333.333333333336</v>
      </c>
      <c r="N3" s="9">
        <v>500</v>
      </c>
      <c r="O3" s="11">
        <f t="shared" ref="O3:Q6" si="1">CEILING(J3,500)</f>
        <v>42000</v>
      </c>
      <c r="P3" s="11">
        <f t="shared" si="1"/>
        <v>45500</v>
      </c>
      <c r="Q3" s="11">
        <f t="shared" si="1"/>
        <v>55500</v>
      </c>
      <c r="S3" s="3">
        <v>500</v>
      </c>
      <c r="T3" s="5">
        <f t="shared" ref="T3:V6" si="2">B3/0.7</f>
        <v>45000</v>
      </c>
      <c r="U3" s="5">
        <f t="shared" si="2"/>
        <v>48571.428571428572</v>
      </c>
      <c r="V3" s="5">
        <f t="shared" si="2"/>
        <v>59285.71428571429</v>
      </c>
      <c r="X3" s="9">
        <v>500</v>
      </c>
      <c r="Y3" s="11">
        <f t="shared" ref="Y3:AA6" si="3">CEILING(T3,500)</f>
        <v>45000</v>
      </c>
      <c r="Z3" s="11">
        <f t="shared" si="3"/>
        <v>49000</v>
      </c>
      <c r="AA3" s="11">
        <f t="shared" si="3"/>
        <v>59500</v>
      </c>
    </row>
    <row r="4" spans="1:27" x14ac:dyDescent="0.4">
      <c r="A4" s="3">
        <v>1000</v>
      </c>
      <c r="B4" s="5">
        <v>44000</v>
      </c>
      <c r="C4" s="5">
        <v>48000</v>
      </c>
      <c r="D4" s="5">
        <v>60000</v>
      </c>
      <c r="F4" s="2">
        <v>6000</v>
      </c>
      <c r="G4" s="2">
        <v>13000</v>
      </c>
      <c r="I4" s="3">
        <v>1000</v>
      </c>
      <c r="J4" s="7">
        <f t="shared" ref="J4:J6" si="4">B4/0.75</f>
        <v>58666.666666666664</v>
      </c>
      <c r="K4" s="7">
        <f t="shared" ref="K4:K6" si="5">C4/0.75</f>
        <v>64000</v>
      </c>
      <c r="L4" s="7">
        <f t="shared" ref="L4:L6" si="6">D4/0.75</f>
        <v>80000</v>
      </c>
      <c r="N4" s="9">
        <v>1000</v>
      </c>
      <c r="O4" s="11">
        <f t="shared" si="1"/>
        <v>59000</v>
      </c>
      <c r="P4" s="11">
        <f t="shared" si="1"/>
        <v>64000</v>
      </c>
      <c r="Q4" s="11">
        <f t="shared" si="1"/>
        <v>80000</v>
      </c>
      <c r="S4" s="3">
        <v>1000</v>
      </c>
      <c r="T4" s="5">
        <f t="shared" si="2"/>
        <v>62857.142857142862</v>
      </c>
      <c r="U4" s="5">
        <f t="shared" si="2"/>
        <v>68571.42857142858</v>
      </c>
      <c r="V4" s="5">
        <f t="shared" si="2"/>
        <v>85714.285714285725</v>
      </c>
      <c r="X4" s="9">
        <v>1000</v>
      </c>
      <c r="Y4" s="11">
        <f t="shared" si="3"/>
        <v>63000</v>
      </c>
      <c r="Z4" s="11">
        <f t="shared" si="3"/>
        <v>69000</v>
      </c>
      <c r="AA4" s="11">
        <f t="shared" si="3"/>
        <v>86000</v>
      </c>
    </row>
    <row r="5" spans="1:27" x14ac:dyDescent="0.4">
      <c r="A5" s="3">
        <v>2000</v>
      </c>
      <c r="B5" s="5">
        <v>58000</v>
      </c>
      <c r="C5" s="5">
        <v>64000</v>
      </c>
      <c r="D5" s="5">
        <v>82000</v>
      </c>
      <c r="F5" s="2">
        <v>10000</v>
      </c>
      <c r="G5" s="2">
        <v>17600</v>
      </c>
      <c r="I5" s="3">
        <v>2000</v>
      </c>
      <c r="J5" s="7">
        <f t="shared" si="4"/>
        <v>77333.333333333328</v>
      </c>
      <c r="K5" s="7">
        <f t="shared" si="5"/>
        <v>85333.333333333328</v>
      </c>
      <c r="L5" s="7">
        <f t="shared" si="6"/>
        <v>109333.33333333333</v>
      </c>
      <c r="N5" s="9">
        <v>2000</v>
      </c>
      <c r="O5" s="11">
        <f t="shared" si="1"/>
        <v>77500</v>
      </c>
      <c r="P5" s="11">
        <f t="shared" si="1"/>
        <v>85500</v>
      </c>
      <c r="Q5" s="11">
        <f t="shared" si="1"/>
        <v>109500</v>
      </c>
      <c r="S5" s="3">
        <v>2000</v>
      </c>
      <c r="T5" s="5">
        <f t="shared" si="2"/>
        <v>82857.14285714287</v>
      </c>
      <c r="U5" s="5">
        <f t="shared" si="2"/>
        <v>91428.571428571435</v>
      </c>
      <c r="V5" s="5">
        <f t="shared" si="2"/>
        <v>117142.85714285714</v>
      </c>
      <c r="X5" s="9">
        <v>2000</v>
      </c>
      <c r="Y5" s="11">
        <f t="shared" si="3"/>
        <v>83000</v>
      </c>
      <c r="Z5" s="11">
        <f t="shared" si="3"/>
        <v>91500</v>
      </c>
      <c r="AA5" s="11">
        <f t="shared" si="3"/>
        <v>117500</v>
      </c>
    </row>
    <row r="6" spans="1:27" x14ac:dyDescent="0.4">
      <c r="A6" s="3">
        <v>3000</v>
      </c>
      <c r="B6" s="5">
        <v>69900</v>
      </c>
      <c r="C6" s="5">
        <v>77400</v>
      </c>
      <c r="D6" s="5">
        <v>99900</v>
      </c>
      <c r="F6" s="2">
        <v>13500</v>
      </c>
      <c r="G6" s="2">
        <v>20400</v>
      </c>
      <c r="I6" s="3">
        <v>3000</v>
      </c>
      <c r="J6" s="7">
        <f t="shared" si="4"/>
        <v>93200</v>
      </c>
      <c r="K6" s="7">
        <f t="shared" si="5"/>
        <v>103200</v>
      </c>
      <c r="L6" s="7">
        <f t="shared" si="6"/>
        <v>133200</v>
      </c>
      <c r="N6" s="9">
        <v>3000</v>
      </c>
      <c r="O6" s="11">
        <f t="shared" si="1"/>
        <v>93500</v>
      </c>
      <c r="P6" s="11">
        <f t="shared" si="1"/>
        <v>103500</v>
      </c>
      <c r="Q6" s="11">
        <f t="shared" si="1"/>
        <v>133500</v>
      </c>
      <c r="S6" s="3">
        <v>3000</v>
      </c>
      <c r="T6" s="5">
        <f t="shared" si="2"/>
        <v>99857.14285714287</v>
      </c>
      <c r="U6" s="5">
        <f t="shared" si="2"/>
        <v>110571.42857142858</v>
      </c>
      <c r="V6" s="5">
        <f t="shared" si="2"/>
        <v>142714.28571428571</v>
      </c>
      <c r="X6" s="9">
        <v>3000</v>
      </c>
      <c r="Y6" s="11">
        <f t="shared" si="3"/>
        <v>100000</v>
      </c>
      <c r="Z6" s="11">
        <f t="shared" si="3"/>
        <v>111000</v>
      </c>
      <c r="AA6" s="11">
        <f t="shared" si="3"/>
        <v>143000</v>
      </c>
    </row>
    <row r="8" spans="1:27" x14ac:dyDescent="0.4">
      <c r="A8" t="s">
        <v>7</v>
      </c>
    </row>
    <row r="9" spans="1:27" x14ac:dyDescent="0.4">
      <c r="A9" s="6" t="s">
        <v>11</v>
      </c>
      <c r="B9" s="4" t="s">
        <v>1</v>
      </c>
      <c r="C9" s="4" t="s">
        <v>3</v>
      </c>
      <c r="D9" s="4" t="s">
        <v>5</v>
      </c>
      <c r="I9" s="6" t="s">
        <v>12</v>
      </c>
      <c r="J9" s="4" t="s">
        <v>1</v>
      </c>
      <c r="K9" s="4" t="s">
        <v>3</v>
      </c>
      <c r="L9" s="4" t="s">
        <v>5</v>
      </c>
      <c r="N9" s="6" t="s">
        <v>12</v>
      </c>
      <c r="O9" s="10" t="s">
        <v>1</v>
      </c>
      <c r="P9" s="10" t="s">
        <v>3</v>
      </c>
      <c r="Q9" s="10" t="s">
        <v>5</v>
      </c>
      <c r="S9" s="6" t="s">
        <v>13</v>
      </c>
      <c r="T9" s="4" t="s">
        <v>1</v>
      </c>
      <c r="U9" s="4" t="s">
        <v>3</v>
      </c>
      <c r="V9" s="4" t="s">
        <v>5</v>
      </c>
      <c r="X9" s="6" t="s">
        <v>13</v>
      </c>
      <c r="Y9" s="10" t="s">
        <v>1</v>
      </c>
      <c r="Z9" s="10" t="s">
        <v>3</v>
      </c>
      <c r="AA9" s="10" t="s">
        <v>5</v>
      </c>
    </row>
    <row r="10" spans="1:27" x14ac:dyDescent="0.4">
      <c r="A10" s="3">
        <v>500</v>
      </c>
      <c r="B10" s="5">
        <f>B3+$F3</f>
        <v>36500</v>
      </c>
      <c r="C10" s="5">
        <f>C3+$F3</f>
        <v>39000</v>
      </c>
      <c r="D10" s="5">
        <f t="shared" ref="D10" si="7">D3+$F3</f>
        <v>46500</v>
      </c>
      <c r="I10" s="3">
        <v>500</v>
      </c>
      <c r="J10" s="7">
        <f>B10/0.75</f>
        <v>48666.666666666664</v>
      </c>
      <c r="K10" s="7">
        <f t="shared" ref="K10:K13" si="8">C10/0.75</f>
        <v>52000</v>
      </c>
      <c r="L10" s="7">
        <f t="shared" ref="L10:L13" si="9">D10/0.75</f>
        <v>62000</v>
      </c>
      <c r="N10" s="9">
        <v>500</v>
      </c>
      <c r="O10" s="11">
        <f t="shared" ref="O10:Q13" si="10">CEILING(J10,500)</f>
        <v>49000</v>
      </c>
      <c r="P10" s="11">
        <f t="shared" si="10"/>
        <v>52000</v>
      </c>
      <c r="Q10" s="11">
        <f t="shared" si="10"/>
        <v>62000</v>
      </c>
      <c r="S10" s="3">
        <v>500</v>
      </c>
      <c r="T10" s="5">
        <f t="shared" ref="T10:V13" si="11">B10/0.7</f>
        <v>52142.857142857145</v>
      </c>
      <c r="U10" s="5">
        <f t="shared" si="11"/>
        <v>55714.285714285717</v>
      </c>
      <c r="V10" s="5">
        <f t="shared" si="11"/>
        <v>66428.571428571435</v>
      </c>
      <c r="X10" s="9">
        <v>500</v>
      </c>
      <c r="Y10" s="11">
        <f t="shared" ref="Y10:AA13" si="12">CEILING(T10,500)</f>
        <v>52500</v>
      </c>
      <c r="Z10" s="11">
        <f t="shared" si="12"/>
        <v>56000</v>
      </c>
      <c r="AA10" s="11">
        <f t="shared" si="12"/>
        <v>66500</v>
      </c>
    </row>
    <row r="11" spans="1:27" x14ac:dyDescent="0.4">
      <c r="A11" s="3">
        <v>1000</v>
      </c>
      <c r="B11" s="5">
        <f t="shared" ref="B11:D11" si="13">B4+$F4</f>
        <v>50000</v>
      </c>
      <c r="C11" s="5">
        <f>C4+$F4</f>
        <v>54000</v>
      </c>
      <c r="D11" s="5">
        <f t="shared" si="13"/>
        <v>66000</v>
      </c>
      <c r="I11" s="3">
        <v>1000</v>
      </c>
      <c r="J11" s="7">
        <f t="shared" ref="J11:J13" si="14">B11/0.75</f>
        <v>66666.666666666672</v>
      </c>
      <c r="K11" s="7">
        <f t="shared" si="8"/>
        <v>72000</v>
      </c>
      <c r="L11" s="7">
        <f t="shared" si="9"/>
        <v>88000</v>
      </c>
      <c r="N11" s="9">
        <v>1000</v>
      </c>
      <c r="O11" s="11">
        <f t="shared" si="10"/>
        <v>67000</v>
      </c>
      <c r="P11" s="11">
        <f t="shared" si="10"/>
        <v>72000</v>
      </c>
      <c r="Q11" s="11">
        <f t="shared" si="10"/>
        <v>88000</v>
      </c>
      <c r="S11" s="3">
        <v>1000</v>
      </c>
      <c r="T11" s="5">
        <f t="shared" si="11"/>
        <v>71428.571428571435</v>
      </c>
      <c r="U11" s="5">
        <f t="shared" si="11"/>
        <v>77142.857142857145</v>
      </c>
      <c r="V11" s="5">
        <f t="shared" si="11"/>
        <v>94285.71428571429</v>
      </c>
      <c r="X11" s="9">
        <v>1000</v>
      </c>
      <c r="Y11" s="11">
        <f t="shared" si="12"/>
        <v>71500</v>
      </c>
      <c r="Z11" s="11">
        <f t="shared" si="12"/>
        <v>77500</v>
      </c>
      <c r="AA11" s="11">
        <f t="shared" si="12"/>
        <v>94500</v>
      </c>
    </row>
    <row r="12" spans="1:27" x14ac:dyDescent="0.4">
      <c r="A12" s="3">
        <v>2000</v>
      </c>
      <c r="B12" s="5">
        <f t="shared" ref="B12:D12" si="15">B5+$F5</f>
        <v>68000</v>
      </c>
      <c r="C12" s="5">
        <f>C5+$F5</f>
        <v>74000</v>
      </c>
      <c r="D12" s="5">
        <f t="shared" si="15"/>
        <v>92000</v>
      </c>
      <c r="I12" s="3">
        <v>2000</v>
      </c>
      <c r="J12" s="7">
        <f t="shared" si="14"/>
        <v>90666.666666666672</v>
      </c>
      <c r="K12" s="7">
        <f t="shared" si="8"/>
        <v>98666.666666666672</v>
      </c>
      <c r="L12" s="7">
        <f t="shared" si="9"/>
        <v>122666.66666666667</v>
      </c>
      <c r="N12" s="9">
        <v>2000</v>
      </c>
      <c r="O12" s="11">
        <f t="shared" si="10"/>
        <v>91000</v>
      </c>
      <c r="P12" s="11">
        <f t="shared" si="10"/>
        <v>99000</v>
      </c>
      <c r="Q12" s="11">
        <f t="shared" si="10"/>
        <v>123000</v>
      </c>
      <c r="S12" s="3">
        <v>2000</v>
      </c>
      <c r="T12" s="5">
        <f t="shared" si="11"/>
        <v>97142.857142857145</v>
      </c>
      <c r="U12" s="5">
        <f t="shared" si="11"/>
        <v>105714.28571428572</v>
      </c>
      <c r="V12" s="5">
        <f t="shared" si="11"/>
        <v>131428.57142857145</v>
      </c>
      <c r="X12" s="9">
        <v>2000</v>
      </c>
      <c r="Y12" s="11">
        <f t="shared" si="12"/>
        <v>97500</v>
      </c>
      <c r="Z12" s="11">
        <f t="shared" si="12"/>
        <v>106000</v>
      </c>
      <c r="AA12" s="11">
        <f t="shared" si="12"/>
        <v>131500</v>
      </c>
    </row>
    <row r="13" spans="1:27" x14ac:dyDescent="0.4">
      <c r="A13" s="3">
        <v>3000</v>
      </c>
      <c r="B13" s="5">
        <f t="shared" ref="B13:D13" si="16">B6+$F6</f>
        <v>83400</v>
      </c>
      <c r="C13" s="5">
        <f>C6+$F6</f>
        <v>90900</v>
      </c>
      <c r="D13" s="5">
        <f t="shared" si="16"/>
        <v>113400</v>
      </c>
      <c r="I13" s="3">
        <v>3000</v>
      </c>
      <c r="J13" s="7">
        <f t="shared" si="14"/>
        <v>111200</v>
      </c>
      <c r="K13" s="7">
        <f t="shared" si="8"/>
        <v>121200</v>
      </c>
      <c r="L13" s="7">
        <f t="shared" si="9"/>
        <v>151200</v>
      </c>
      <c r="N13" s="9">
        <v>3000</v>
      </c>
      <c r="O13" s="11">
        <f t="shared" si="10"/>
        <v>111500</v>
      </c>
      <c r="P13" s="11">
        <f t="shared" si="10"/>
        <v>121500</v>
      </c>
      <c r="Q13" s="11">
        <f t="shared" si="10"/>
        <v>151500</v>
      </c>
      <c r="S13" s="3">
        <v>3000</v>
      </c>
      <c r="T13" s="5">
        <f t="shared" si="11"/>
        <v>119142.85714285714</v>
      </c>
      <c r="U13" s="5">
        <f t="shared" si="11"/>
        <v>129857.14285714287</v>
      </c>
      <c r="V13" s="5">
        <f t="shared" si="11"/>
        <v>162000</v>
      </c>
      <c r="X13" s="9">
        <v>3000</v>
      </c>
      <c r="Y13" s="11">
        <f t="shared" si="12"/>
        <v>119500</v>
      </c>
      <c r="Z13" s="11">
        <f t="shared" si="12"/>
        <v>130000</v>
      </c>
      <c r="AA13" s="11">
        <f t="shared" si="12"/>
        <v>162000</v>
      </c>
    </row>
    <row r="15" spans="1:27" x14ac:dyDescent="0.4">
      <c r="A15" t="s">
        <v>8</v>
      </c>
    </row>
    <row r="16" spans="1:27" x14ac:dyDescent="0.4">
      <c r="A16" s="6" t="s">
        <v>11</v>
      </c>
      <c r="B16" s="4" t="s">
        <v>1</v>
      </c>
      <c r="C16" s="4" t="s">
        <v>3</v>
      </c>
      <c r="D16" s="4" t="s">
        <v>5</v>
      </c>
      <c r="I16" s="6" t="s">
        <v>12</v>
      </c>
      <c r="J16" s="4" t="s">
        <v>1</v>
      </c>
      <c r="K16" s="4" t="s">
        <v>3</v>
      </c>
      <c r="L16" s="4" t="s">
        <v>5</v>
      </c>
      <c r="N16" s="6" t="s">
        <v>12</v>
      </c>
      <c r="O16" s="10" t="s">
        <v>1</v>
      </c>
      <c r="P16" s="10" t="s">
        <v>3</v>
      </c>
      <c r="Q16" s="10" t="s">
        <v>5</v>
      </c>
      <c r="S16" s="6" t="s">
        <v>13</v>
      </c>
      <c r="T16" s="4" t="s">
        <v>1</v>
      </c>
      <c r="U16" s="4" t="s">
        <v>3</v>
      </c>
      <c r="V16" s="4" t="s">
        <v>5</v>
      </c>
      <c r="X16" s="6" t="s">
        <v>13</v>
      </c>
      <c r="Y16" s="10" t="s">
        <v>1</v>
      </c>
      <c r="Z16" s="10" t="s">
        <v>3</v>
      </c>
      <c r="AA16" s="10" t="s">
        <v>5</v>
      </c>
    </row>
    <row r="17" spans="1:27" x14ac:dyDescent="0.4">
      <c r="A17" s="3">
        <v>500</v>
      </c>
      <c r="B17" s="5">
        <f>B3+$G3</f>
        <v>43500</v>
      </c>
      <c r="C17" s="5">
        <f t="shared" ref="C17:D17" si="17">C3+$G3</f>
        <v>46000</v>
      </c>
      <c r="D17" s="5">
        <f t="shared" si="17"/>
        <v>53500</v>
      </c>
      <c r="I17" s="3">
        <v>500</v>
      </c>
      <c r="J17" s="7">
        <f>B17/0.75</f>
        <v>58000</v>
      </c>
      <c r="K17" s="7">
        <f t="shared" ref="K17:K20" si="18">C17/0.75</f>
        <v>61333.333333333336</v>
      </c>
      <c r="L17" s="7">
        <f t="shared" ref="L17:L20" si="19">D17/0.75</f>
        <v>71333.333333333328</v>
      </c>
      <c r="N17" s="9">
        <v>500</v>
      </c>
      <c r="O17" s="11">
        <f t="shared" ref="O17:Q20" si="20">CEILING(J17,500)</f>
        <v>58000</v>
      </c>
      <c r="P17" s="11">
        <f t="shared" si="20"/>
        <v>61500</v>
      </c>
      <c r="Q17" s="11">
        <f t="shared" si="20"/>
        <v>71500</v>
      </c>
      <c r="S17" s="3">
        <v>500</v>
      </c>
      <c r="T17" s="5">
        <f t="shared" ref="T17:V20" si="21">B17/0.7</f>
        <v>62142.857142857145</v>
      </c>
      <c r="U17" s="5">
        <f t="shared" si="21"/>
        <v>65714.285714285725</v>
      </c>
      <c r="V17" s="5">
        <f t="shared" si="21"/>
        <v>76428.571428571435</v>
      </c>
      <c r="X17" s="9">
        <v>500</v>
      </c>
      <c r="Y17" s="11">
        <f t="shared" ref="Y17:AA20" si="22">CEILING(T17,500)</f>
        <v>62500</v>
      </c>
      <c r="Z17" s="11">
        <f t="shared" si="22"/>
        <v>66000</v>
      </c>
      <c r="AA17" s="11">
        <f t="shared" si="22"/>
        <v>76500</v>
      </c>
    </row>
    <row r="18" spans="1:27" x14ac:dyDescent="0.4">
      <c r="A18" s="3">
        <v>1000</v>
      </c>
      <c r="B18" s="5">
        <f t="shared" ref="B18:D20" si="23">B4+$G4</f>
        <v>57000</v>
      </c>
      <c r="C18" s="5">
        <f t="shared" si="23"/>
        <v>61000</v>
      </c>
      <c r="D18" s="5">
        <f t="shared" si="23"/>
        <v>73000</v>
      </c>
      <c r="I18" s="3">
        <v>1000</v>
      </c>
      <c r="J18" s="7">
        <f t="shared" ref="J18:J20" si="24">B18/0.75</f>
        <v>76000</v>
      </c>
      <c r="K18" s="7">
        <f t="shared" si="18"/>
        <v>81333.333333333328</v>
      </c>
      <c r="L18" s="7">
        <f t="shared" si="19"/>
        <v>97333.333333333328</v>
      </c>
      <c r="N18" s="9">
        <v>1000</v>
      </c>
      <c r="O18" s="11">
        <f t="shared" si="20"/>
        <v>76000</v>
      </c>
      <c r="P18" s="11">
        <f t="shared" si="20"/>
        <v>81500</v>
      </c>
      <c r="Q18" s="11">
        <f t="shared" si="20"/>
        <v>97500</v>
      </c>
      <c r="S18" s="3">
        <v>1000</v>
      </c>
      <c r="T18" s="5">
        <f t="shared" si="21"/>
        <v>81428.571428571435</v>
      </c>
      <c r="U18" s="5">
        <f t="shared" si="21"/>
        <v>87142.857142857145</v>
      </c>
      <c r="V18" s="5">
        <f t="shared" si="21"/>
        <v>104285.71428571429</v>
      </c>
      <c r="X18" s="9">
        <v>1000</v>
      </c>
      <c r="Y18" s="11">
        <f t="shared" si="22"/>
        <v>81500</v>
      </c>
      <c r="Z18" s="11">
        <f t="shared" si="22"/>
        <v>87500</v>
      </c>
      <c r="AA18" s="11">
        <f t="shared" si="22"/>
        <v>104500</v>
      </c>
    </row>
    <row r="19" spans="1:27" x14ac:dyDescent="0.4">
      <c r="A19" s="3">
        <v>2000</v>
      </c>
      <c r="B19" s="5">
        <f t="shared" si="23"/>
        <v>75600</v>
      </c>
      <c r="C19" s="5">
        <f t="shared" si="23"/>
        <v>81600</v>
      </c>
      <c r="D19" s="5">
        <f t="shared" si="23"/>
        <v>99600</v>
      </c>
      <c r="I19" s="3">
        <v>2000</v>
      </c>
      <c r="J19" s="7">
        <f t="shared" si="24"/>
        <v>100800</v>
      </c>
      <c r="K19" s="7">
        <f t="shared" si="18"/>
        <v>108800</v>
      </c>
      <c r="L19" s="7">
        <f t="shared" si="19"/>
        <v>132800</v>
      </c>
      <c r="N19" s="9">
        <v>2000</v>
      </c>
      <c r="O19" s="11">
        <f t="shared" si="20"/>
        <v>101000</v>
      </c>
      <c r="P19" s="11">
        <f t="shared" si="20"/>
        <v>109000</v>
      </c>
      <c r="Q19" s="11">
        <f t="shared" si="20"/>
        <v>133000</v>
      </c>
      <c r="S19" s="3">
        <v>2000</v>
      </c>
      <c r="T19" s="5">
        <f t="shared" si="21"/>
        <v>108000</v>
      </c>
      <c r="U19" s="5">
        <f t="shared" si="21"/>
        <v>116571.42857142858</v>
      </c>
      <c r="V19" s="5">
        <f t="shared" si="21"/>
        <v>142285.71428571429</v>
      </c>
      <c r="X19" s="9">
        <v>2000</v>
      </c>
      <c r="Y19" s="11">
        <f t="shared" si="22"/>
        <v>108000</v>
      </c>
      <c r="Z19" s="11">
        <f t="shared" si="22"/>
        <v>117000</v>
      </c>
      <c r="AA19" s="11">
        <f t="shared" si="22"/>
        <v>142500</v>
      </c>
    </row>
    <row r="20" spans="1:27" x14ac:dyDescent="0.4">
      <c r="A20" s="3">
        <v>3000</v>
      </c>
      <c r="B20" s="5">
        <f t="shared" si="23"/>
        <v>90300</v>
      </c>
      <c r="C20" s="5">
        <f t="shared" si="23"/>
        <v>97800</v>
      </c>
      <c r="D20" s="5">
        <f t="shared" si="23"/>
        <v>120300</v>
      </c>
      <c r="I20" s="3">
        <v>3000</v>
      </c>
      <c r="J20" s="7">
        <f t="shared" si="24"/>
        <v>120400</v>
      </c>
      <c r="K20" s="7">
        <f t="shared" si="18"/>
        <v>130400</v>
      </c>
      <c r="L20" s="7">
        <f t="shared" si="19"/>
        <v>160400</v>
      </c>
      <c r="N20" s="9">
        <v>3000</v>
      </c>
      <c r="O20" s="11">
        <f t="shared" si="20"/>
        <v>120500</v>
      </c>
      <c r="P20" s="11">
        <f t="shared" si="20"/>
        <v>130500</v>
      </c>
      <c r="Q20" s="11">
        <f t="shared" si="20"/>
        <v>160500</v>
      </c>
      <c r="S20" s="3">
        <v>3000</v>
      </c>
      <c r="T20" s="5">
        <f t="shared" si="21"/>
        <v>129000.00000000001</v>
      </c>
      <c r="U20" s="5">
        <f t="shared" si="21"/>
        <v>139714.28571428571</v>
      </c>
      <c r="V20" s="5">
        <f t="shared" si="21"/>
        <v>171857.14285714287</v>
      </c>
      <c r="X20" s="9">
        <v>3000</v>
      </c>
      <c r="Y20" s="11">
        <f t="shared" si="22"/>
        <v>129000</v>
      </c>
      <c r="Z20" s="11">
        <f t="shared" si="22"/>
        <v>140000</v>
      </c>
      <c r="AA20" s="11">
        <f t="shared" si="22"/>
        <v>172000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workbookViewId="0">
      <selection sqref="A1:L1048576"/>
    </sheetView>
  </sheetViews>
  <sheetFormatPr defaultRowHeight="18.75" x14ac:dyDescent="0.4"/>
  <cols>
    <col min="4" max="4" width="9.125" customWidth="1"/>
    <col min="5" max="5" width="2.25" style="15" customWidth="1"/>
    <col min="9" max="9" width="2.25" style="15" customWidth="1"/>
    <col min="13" max="13" width="3.125" style="15" customWidth="1"/>
    <col min="14" max="17" width="9" style="15"/>
    <col min="18" max="18" width="2.625" style="15" customWidth="1"/>
    <col min="19" max="21" width="9" style="15"/>
    <col min="22" max="22" width="2.625" style="15" customWidth="1"/>
    <col min="23" max="16384" width="9" style="15"/>
  </cols>
  <sheetData>
    <row r="1" spans="1:25" x14ac:dyDescent="0.4">
      <c r="A1" s="15" t="s">
        <v>6</v>
      </c>
      <c r="B1" s="15" t="s">
        <v>0</v>
      </c>
      <c r="C1" s="15"/>
      <c r="D1" s="15"/>
      <c r="F1" s="15" t="s">
        <v>2</v>
      </c>
      <c r="G1" s="15"/>
      <c r="H1" s="15"/>
      <c r="J1" s="15" t="s">
        <v>4</v>
      </c>
      <c r="K1" s="15"/>
      <c r="L1" s="15"/>
    </row>
    <row r="2" spans="1:25" x14ac:dyDescent="0.4">
      <c r="A2" s="13" t="s">
        <v>13</v>
      </c>
      <c r="B2" s="8" t="s">
        <v>15</v>
      </c>
      <c r="C2" s="8" t="s">
        <v>16</v>
      </c>
      <c r="D2" s="8" t="s">
        <v>17</v>
      </c>
      <c r="F2" s="8" t="s">
        <v>15</v>
      </c>
      <c r="G2" s="8" t="s">
        <v>16</v>
      </c>
      <c r="H2" s="8" t="s">
        <v>17</v>
      </c>
      <c r="J2" s="8" t="s">
        <v>15</v>
      </c>
      <c r="K2" s="8" t="s">
        <v>16</v>
      </c>
      <c r="L2" s="8" t="s">
        <v>17</v>
      </c>
      <c r="N2" s="13" t="s">
        <v>12</v>
      </c>
      <c r="P2" s="8" t="s">
        <v>16</v>
      </c>
      <c r="Q2" s="8" t="s">
        <v>17</v>
      </c>
      <c r="S2" s="15" t="s">
        <v>2</v>
      </c>
      <c r="T2" s="8" t="s">
        <v>16</v>
      </c>
      <c r="U2" s="8" t="s">
        <v>17</v>
      </c>
      <c r="W2" s="15" t="s">
        <v>4</v>
      </c>
      <c r="X2" s="8" t="s">
        <v>16</v>
      </c>
      <c r="Y2" s="8" t="s">
        <v>17</v>
      </c>
    </row>
    <row r="3" spans="1:25" x14ac:dyDescent="0.4">
      <c r="A3" s="15">
        <v>500</v>
      </c>
      <c r="B3" s="12">
        <v>45000</v>
      </c>
      <c r="C3" s="12">
        <v>53000</v>
      </c>
      <c r="D3" s="12">
        <f>B3-C3</f>
        <v>-8000</v>
      </c>
      <c r="F3" s="12">
        <v>49000</v>
      </c>
      <c r="G3" s="12">
        <v>54000</v>
      </c>
      <c r="H3" s="12">
        <f>F3-G3</f>
        <v>-5000</v>
      </c>
      <c r="J3" s="12">
        <v>59500</v>
      </c>
      <c r="K3" s="12">
        <v>56000</v>
      </c>
      <c r="L3" s="12">
        <f>J3-K3</f>
        <v>3500</v>
      </c>
      <c r="N3" s="15">
        <v>500</v>
      </c>
      <c r="O3" s="15">
        <v>42000</v>
      </c>
      <c r="P3" s="12">
        <v>53000</v>
      </c>
      <c r="Q3" s="12">
        <f>O3-P3</f>
        <v>-11000</v>
      </c>
      <c r="S3" s="15">
        <v>45500</v>
      </c>
      <c r="T3" s="12">
        <v>54000</v>
      </c>
      <c r="U3" s="12">
        <f>S3-T3</f>
        <v>-8500</v>
      </c>
      <c r="W3" s="15">
        <v>55500</v>
      </c>
      <c r="X3" s="12">
        <v>56000</v>
      </c>
      <c r="Y3" s="12">
        <f>W3-X3</f>
        <v>-500</v>
      </c>
    </row>
    <row r="4" spans="1:25" x14ac:dyDescent="0.4">
      <c r="A4" s="15">
        <v>1000</v>
      </c>
      <c r="B4" s="12">
        <v>63000</v>
      </c>
      <c r="C4" s="12">
        <v>53500</v>
      </c>
      <c r="D4" s="12">
        <f t="shared" ref="D4:D6" si="0">B4-C4</f>
        <v>9500</v>
      </c>
      <c r="F4" s="12">
        <v>69000</v>
      </c>
      <c r="G4" s="12">
        <v>55000</v>
      </c>
      <c r="H4" s="12">
        <f t="shared" ref="H4:H6" si="1">F4-G4</f>
        <v>14000</v>
      </c>
      <c r="J4" s="12">
        <v>86000</v>
      </c>
      <c r="K4" s="12">
        <v>57500</v>
      </c>
      <c r="L4" s="12">
        <f t="shared" ref="L4:L6" si="2">J4-K4</f>
        <v>28500</v>
      </c>
      <c r="N4" s="15">
        <v>1000</v>
      </c>
      <c r="O4" s="15">
        <v>59000</v>
      </c>
      <c r="P4" s="12">
        <v>53500</v>
      </c>
      <c r="Q4" s="12">
        <f t="shared" ref="Q4:Q6" si="3">O4-P4</f>
        <v>5500</v>
      </c>
      <c r="S4" s="15">
        <v>64000</v>
      </c>
      <c r="T4" s="12">
        <v>55000</v>
      </c>
      <c r="U4" s="12">
        <f t="shared" ref="U4:U6" si="4">S4-T4</f>
        <v>9000</v>
      </c>
      <c r="W4" s="15">
        <v>80000</v>
      </c>
      <c r="X4" s="12">
        <v>57500</v>
      </c>
      <c r="Y4" s="12">
        <f t="shared" ref="Y4:Y6" si="5">W4-X4</f>
        <v>22500</v>
      </c>
    </row>
    <row r="5" spans="1:25" x14ac:dyDescent="0.4">
      <c r="A5" s="15">
        <v>2000</v>
      </c>
      <c r="B5" s="12">
        <v>83000</v>
      </c>
      <c r="C5" s="12">
        <v>80000</v>
      </c>
      <c r="D5" s="12">
        <f t="shared" si="0"/>
        <v>3000</v>
      </c>
      <c r="F5" s="12">
        <v>91500</v>
      </c>
      <c r="G5" s="12">
        <v>81000</v>
      </c>
      <c r="H5" s="12">
        <f t="shared" si="1"/>
        <v>10500</v>
      </c>
      <c r="J5" s="12">
        <v>117500</v>
      </c>
      <c r="K5" s="12">
        <v>84000</v>
      </c>
      <c r="L5" s="12">
        <f t="shared" si="2"/>
        <v>33500</v>
      </c>
      <c r="N5" s="15">
        <v>2000</v>
      </c>
      <c r="O5" s="15">
        <v>77500</v>
      </c>
      <c r="P5" s="12">
        <v>80000</v>
      </c>
      <c r="Q5" s="12">
        <f t="shared" si="3"/>
        <v>-2500</v>
      </c>
      <c r="S5" s="15">
        <v>85500</v>
      </c>
      <c r="T5" s="12">
        <v>81000</v>
      </c>
      <c r="U5" s="12">
        <f t="shared" si="4"/>
        <v>4500</v>
      </c>
      <c r="W5" s="15">
        <v>109500</v>
      </c>
      <c r="X5" s="12">
        <v>84000</v>
      </c>
      <c r="Y5" s="12">
        <f t="shared" si="5"/>
        <v>25500</v>
      </c>
    </row>
    <row r="6" spans="1:25" x14ac:dyDescent="0.4">
      <c r="A6" s="15">
        <v>3000</v>
      </c>
      <c r="B6" s="12">
        <v>100000</v>
      </c>
      <c r="C6" s="12">
        <v>95500</v>
      </c>
      <c r="D6" s="12">
        <f t="shared" si="0"/>
        <v>4500</v>
      </c>
      <c r="F6" s="12">
        <v>111000</v>
      </c>
      <c r="G6" s="12">
        <v>97500</v>
      </c>
      <c r="H6" s="12">
        <f t="shared" si="1"/>
        <v>13500</v>
      </c>
      <c r="J6" s="12">
        <v>143000</v>
      </c>
      <c r="K6" s="12">
        <v>100500</v>
      </c>
      <c r="L6" s="12">
        <f t="shared" si="2"/>
        <v>42500</v>
      </c>
      <c r="N6" s="15">
        <v>3000</v>
      </c>
      <c r="O6" s="15">
        <v>93500</v>
      </c>
      <c r="P6" s="12">
        <v>95500</v>
      </c>
      <c r="Q6" s="12">
        <f t="shared" si="3"/>
        <v>-2000</v>
      </c>
      <c r="S6" s="15">
        <v>103500</v>
      </c>
      <c r="T6" s="12">
        <v>97500</v>
      </c>
      <c r="U6" s="12">
        <f t="shared" si="4"/>
        <v>6000</v>
      </c>
      <c r="W6" s="15">
        <v>133500</v>
      </c>
      <c r="X6" s="12">
        <v>100500</v>
      </c>
      <c r="Y6" s="12">
        <f t="shared" si="5"/>
        <v>33000</v>
      </c>
    </row>
    <row r="7" spans="1:25" x14ac:dyDescent="0.4">
      <c r="P7"/>
      <c r="Q7"/>
      <c r="T7"/>
      <c r="U7"/>
      <c r="X7"/>
      <c r="Y7"/>
    </row>
    <row r="8" spans="1:25" x14ac:dyDescent="0.4">
      <c r="A8" t="s">
        <v>9</v>
      </c>
      <c r="B8" t="s">
        <v>0</v>
      </c>
      <c r="F8" t="s">
        <v>2</v>
      </c>
      <c r="J8" t="s">
        <v>4</v>
      </c>
      <c r="P8"/>
      <c r="Q8"/>
      <c r="T8"/>
      <c r="U8"/>
      <c r="X8"/>
      <c r="Y8"/>
    </row>
    <row r="9" spans="1:25" x14ac:dyDescent="0.4">
      <c r="A9" s="14" t="s">
        <v>13</v>
      </c>
      <c r="B9" t="s">
        <v>15</v>
      </c>
      <c r="C9" t="s">
        <v>16</v>
      </c>
      <c r="D9" t="s">
        <v>17</v>
      </c>
      <c r="F9" t="s">
        <v>15</v>
      </c>
      <c r="G9" t="s">
        <v>16</v>
      </c>
      <c r="H9" t="s">
        <v>17</v>
      </c>
      <c r="J9" t="s">
        <v>15</v>
      </c>
      <c r="K9" t="s">
        <v>16</v>
      </c>
      <c r="L9" t="s">
        <v>17</v>
      </c>
      <c r="N9" s="13" t="s">
        <v>12</v>
      </c>
      <c r="O9" s="15" t="s">
        <v>0</v>
      </c>
      <c r="P9" t="s">
        <v>16</v>
      </c>
      <c r="Q9" t="s">
        <v>17</v>
      </c>
      <c r="S9" s="15" t="s">
        <v>2</v>
      </c>
      <c r="T9" t="s">
        <v>16</v>
      </c>
      <c r="U9" t="s">
        <v>17</v>
      </c>
      <c r="W9" s="15" t="s">
        <v>4</v>
      </c>
      <c r="X9" t="s">
        <v>16</v>
      </c>
      <c r="Y9" t="s">
        <v>17</v>
      </c>
    </row>
    <row r="10" spans="1:25" x14ac:dyDescent="0.4">
      <c r="A10">
        <v>500</v>
      </c>
      <c r="B10" s="5">
        <v>52500</v>
      </c>
      <c r="C10" s="5">
        <v>54000</v>
      </c>
      <c r="D10" s="5">
        <f>B10-C10</f>
        <v>-1500</v>
      </c>
      <c r="F10" s="5">
        <v>56000</v>
      </c>
      <c r="G10" s="5">
        <v>55000</v>
      </c>
      <c r="H10" s="5">
        <f>F10-G10</f>
        <v>1000</v>
      </c>
      <c r="J10" s="5">
        <v>66500</v>
      </c>
      <c r="K10" s="5"/>
      <c r="L10" s="5"/>
      <c r="N10" s="15">
        <v>500</v>
      </c>
      <c r="O10" s="15">
        <v>49000</v>
      </c>
      <c r="P10" s="5">
        <v>54000</v>
      </c>
      <c r="Q10" s="5">
        <f>O10-P10</f>
        <v>-5000</v>
      </c>
      <c r="S10" s="15">
        <v>52000</v>
      </c>
      <c r="T10" s="5">
        <v>55000</v>
      </c>
      <c r="U10" s="5">
        <f>S10-T10</f>
        <v>-3000</v>
      </c>
      <c r="W10" s="15">
        <v>62000</v>
      </c>
      <c r="X10" s="5"/>
      <c r="Y10" s="5"/>
    </row>
    <row r="11" spans="1:25" x14ac:dyDescent="0.4">
      <c r="A11">
        <v>1000</v>
      </c>
      <c r="B11" s="5">
        <v>71500</v>
      </c>
      <c r="C11" s="5">
        <v>55000</v>
      </c>
      <c r="D11" s="5">
        <f t="shared" ref="D11:D13" si="6">B11-C11</f>
        <v>16500</v>
      </c>
      <c r="F11" s="5">
        <v>77500</v>
      </c>
      <c r="G11" s="5">
        <v>56500</v>
      </c>
      <c r="H11" s="5">
        <f t="shared" ref="H11:H13" si="7">F11-G11</f>
        <v>21000</v>
      </c>
      <c r="J11" s="5">
        <v>94500</v>
      </c>
      <c r="K11" s="5"/>
      <c r="L11" s="5"/>
      <c r="N11" s="15">
        <v>1000</v>
      </c>
      <c r="O11" s="15">
        <v>67000</v>
      </c>
      <c r="P11" s="5">
        <v>55000</v>
      </c>
      <c r="Q11" s="5">
        <f t="shared" ref="Q11:Q13" si="8">O11-P11</f>
        <v>12000</v>
      </c>
      <c r="S11" s="15">
        <v>72000</v>
      </c>
      <c r="T11" s="5">
        <v>56500</v>
      </c>
      <c r="U11" s="5">
        <f t="shared" ref="U11:U13" si="9">S11-T11</f>
        <v>15500</v>
      </c>
      <c r="W11" s="15">
        <v>88000</v>
      </c>
      <c r="X11" s="5"/>
      <c r="Y11" s="5"/>
    </row>
    <row r="12" spans="1:25" x14ac:dyDescent="0.4">
      <c r="A12">
        <v>2000</v>
      </c>
      <c r="B12" s="5">
        <v>97500</v>
      </c>
      <c r="C12" s="5">
        <v>82000</v>
      </c>
      <c r="D12" s="5">
        <f t="shared" si="6"/>
        <v>15500</v>
      </c>
      <c r="F12" s="5">
        <v>106000</v>
      </c>
      <c r="G12" s="5">
        <v>83000</v>
      </c>
      <c r="H12" s="5">
        <f t="shared" si="7"/>
        <v>23000</v>
      </c>
      <c r="J12" s="5">
        <v>131500</v>
      </c>
      <c r="K12" s="5"/>
      <c r="L12" s="5"/>
      <c r="N12" s="15">
        <v>2000</v>
      </c>
      <c r="O12" s="15">
        <v>91000</v>
      </c>
      <c r="P12" s="5">
        <v>82000</v>
      </c>
      <c r="Q12" s="5">
        <f t="shared" si="8"/>
        <v>9000</v>
      </c>
      <c r="S12" s="15">
        <v>99000</v>
      </c>
      <c r="T12" s="5">
        <v>83000</v>
      </c>
      <c r="U12" s="5">
        <f t="shared" si="9"/>
        <v>16000</v>
      </c>
      <c r="W12" s="15">
        <v>123000</v>
      </c>
      <c r="X12" s="5"/>
      <c r="Y12" s="5"/>
    </row>
    <row r="13" spans="1:25" x14ac:dyDescent="0.4">
      <c r="A13">
        <v>3000</v>
      </c>
      <c r="B13" s="5">
        <v>119500</v>
      </c>
      <c r="C13" s="5">
        <v>98000</v>
      </c>
      <c r="D13" s="5">
        <f t="shared" si="6"/>
        <v>21500</v>
      </c>
      <c r="F13" s="5">
        <v>130000</v>
      </c>
      <c r="G13" s="5">
        <v>100000</v>
      </c>
      <c r="H13" s="5">
        <f t="shared" si="7"/>
        <v>30000</v>
      </c>
      <c r="J13" s="5">
        <v>162000</v>
      </c>
      <c r="K13" s="5"/>
      <c r="L13" s="5"/>
      <c r="N13" s="15">
        <v>3000</v>
      </c>
      <c r="O13" s="15">
        <v>111500</v>
      </c>
      <c r="P13" s="5">
        <v>98000</v>
      </c>
      <c r="Q13" s="5">
        <f t="shared" si="8"/>
        <v>13500</v>
      </c>
      <c r="S13" s="15">
        <v>121500</v>
      </c>
      <c r="T13" s="5">
        <v>100000</v>
      </c>
      <c r="U13" s="5">
        <f t="shared" si="9"/>
        <v>21500</v>
      </c>
      <c r="W13" s="15">
        <v>151500</v>
      </c>
      <c r="X13" s="5"/>
      <c r="Y13" s="5"/>
    </row>
    <row r="14" spans="1:25" x14ac:dyDescent="0.4">
      <c r="P14"/>
      <c r="Q14"/>
      <c r="T14"/>
      <c r="U14"/>
      <c r="X14"/>
      <c r="Y14"/>
    </row>
    <row r="15" spans="1:25" x14ac:dyDescent="0.4">
      <c r="A15" s="15" t="s">
        <v>10</v>
      </c>
      <c r="B15" s="15" t="s">
        <v>0</v>
      </c>
      <c r="C15" s="15"/>
      <c r="D15" s="15"/>
      <c r="F15" s="15" t="s">
        <v>2</v>
      </c>
      <c r="G15" s="15"/>
      <c r="H15" s="15"/>
      <c r="J15" s="15" t="s">
        <v>4</v>
      </c>
      <c r="K15" s="15"/>
      <c r="L15" s="15"/>
    </row>
    <row r="16" spans="1:25" x14ac:dyDescent="0.4">
      <c r="A16" s="14" t="s">
        <v>13</v>
      </c>
      <c r="B16" s="8" t="s">
        <v>15</v>
      </c>
      <c r="C16" s="8" t="s">
        <v>16</v>
      </c>
      <c r="D16" s="8" t="s">
        <v>17</v>
      </c>
      <c r="F16" s="8" t="s">
        <v>15</v>
      </c>
      <c r="G16" s="8" t="s">
        <v>16</v>
      </c>
      <c r="H16" s="8" t="s">
        <v>17</v>
      </c>
      <c r="J16" s="8" t="s">
        <v>15</v>
      </c>
      <c r="K16" s="8" t="s">
        <v>16</v>
      </c>
      <c r="L16" s="8" t="s">
        <v>17</v>
      </c>
      <c r="N16" s="13" t="s">
        <v>12</v>
      </c>
      <c r="O16" s="15" t="s">
        <v>0</v>
      </c>
      <c r="P16" s="8" t="s">
        <v>16</v>
      </c>
      <c r="Q16" s="8" t="s">
        <v>17</v>
      </c>
      <c r="S16" s="15" t="s">
        <v>2</v>
      </c>
      <c r="T16" s="8" t="s">
        <v>16</v>
      </c>
      <c r="U16" s="8" t="s">
        <v>17</v>
      </c>
      <c r="W16" s="15" t="s">
        <v>4</v>
      </c>
      <c r="X16" s="8" t="s">
        <v>16</v>
      </c>
      <c r="Y16" s="8" t="s">
        <v>17</v>
      </c>
    </row>
    <row r="17" spans="1:25" x14ac:dyDescent="0.4">
      <c r="A17" s="15">
        <v>500</v>
      </c>
      <c r="B17" s="12">
        <v>62500</v>
      </c>
      <c r="C17" s="12">
        <v>54000</v>
      </c>
      <c r="D17" s="12">
        <f>B17-C17</f>
        <v>8500</v>
      </c>
      <c r="F17" s="12">
        <v>66000</v>
      </c>
      <c r="G17" s="12">
        <v>55000</v>
      </c>
      <c r="H17" s="12">
        <f>F17-G17</f>
        <v>11000</v>
      </c>
      <c r="J17" s="12">
        <v>76500</v>
      </c>
      <c r="K17" s="12"/>
      <c r="L17" s="12"/>
      <c r="N17" s="15">
        <v>500</v>
      </c>
      <c r="O17" s="15">
        <v>58000</v>
      </c>
      <c r="P17" s="12">
        <v>54000</v>
      </c>
      <c r="Q17" s="12">
        <f>O17-P17</f>
        <v>4000</v>
      </c>
      <c r="S17" s="15">
        <v>61500</v>
      </c>
      <c r="T17" s="12">
        <v>55000</v>
      </c>
      <c r="U17" s="12">
        <f>S17-T17</f>
        <v>6500</v>
      </c>
      <c r="W17" s="15">
        <v>71500</v>
      </c>
      <c r="X17" s="12"/>
      <c r="Y17" s="12"/>
    </row>
    <row r="18" spans="1:25" x14ac:dyDescent="0.4">
      <c r="A18" s="15">
        <v>1000</v>
      </c>
      <c r="B18" s="12">
        <v>81500</v>
      </c>
      <c r="C18" s="12">
        <v>55000</v>
      </c>
      <c r="D18" s="12">
        <f t="shared" ref="D18:D20" si="10">B18-C18</f>
        <v>26500</v>
      </c>
      <c r="F18" s="12">
        <v>87500</v>
      </c>
      <c r="G18" s="12">
        <v>56500</v>
      </c>
      <c r="H18" s="12">
        <f t="shared" ref="H18:H20" si="11">F18-G18</f>
        <v>31000</v>
      </c>
      <c r="J18" s="12">
        <v>104500</v>
      </c>
      <c r="K18" s="12"/>
      <c r="L18" s="12"/>
      <c r="N18" s="15">
        <v>1000</v>
      </c>
      <c r="O18" s="15">
        <v>76000</v>
      </c>
      <c r="P18" s="12">
        <v>55000</v>
      </c>
      <c r="Q18" s="12">
        <f t="shared" ref="Q18:Q20" si="12">O18-P18</f>
        <v>21000</v>
      </c>
      <c r="S18" s="15">
        <v>81500</v>
      </c>
      <c r="T18" s="12">
        <v>56500</v>
      </c>
      <c r="U18" s="12">
        <f t="shared" ref="U18:U20" si="13">S18-T18</f>
        <v>25000</v>
      </c>
      <c r="W18" s="15">
        <v>97500</v>
      </c>
      <c r="X18" s="12"/>
      <c r="Y18" s="12"/>
    </row>
    <row r="19" spans="1:25" x14ac:dyDescent="0.4">
      <c r="A19" s="15">
        <v>2000</v>
      </c>
      <c r="B19" s="12">
        <v>108000</v>
      </c>
      <c r="C19" s="12">
        <v>82000</v>
      </c>
      <c r="D19" s="12">
        <f t="shared" si="10"/>
        <v>26000</v>
      </c>
      <c r="F19" s="12">
        <v>117000</v>
      </c>
      <c r="G19" s="12">
        <v>83000</v>
      </c>
      <c r="H19" s="12">
        <f t="shared" si="11"/>
        <v>34000</v>
      </c>
      <c r="J19" s="12">
        <v>142500</v>
      </c>
      <c r="K19" s="12"/>
      <c r="L19" s="12"/>
      <c r="N19" s="15">
        <v>2000</v>
      </c>
      <c r="O19" s="15">
        <v>101000</v>
      </c>
      <c r="P19" s="12">
        <v>82000</v>
      </c>
      <c r="Q19" s="12">
        <f t="shared" si="12"/>
        <v>19000</v>
      </c>
      <c r="S19" s="15">
        <v>109000</v>
      </c>
      <c r="T19" s="12">
        <v>83000</v>
      </c>
      <c r="U19" s="12">
        <f t="shared" si="13"/>
        <v>26000</v>
      </c>
      <c r="W19" s="15">
        <v>133000</v>
      </c>
      <c r="X19" s="12"/>
      <c r="Y19" s="12"/>
    </row>
    <row r="20" spans="1:25" x14ac:dyDescent="0.4">
      <c r="A20" s="15">
        <v>3000</v>
      </c>
      <c r="B20" s="12">
        <v>129000</v>
      </c>
      <c r="C20" s="12">
        <v>98000</v>
      </c>
      <c r="D20" s="12">
        <f t="shared" si="10"/>
        <v>31000</v>
      </c>
      <c r="F20" s="12">
        <v>140000</v>
      </c>
      <c r="G20" s="12">
        <v>100000</v>
      </c>
      <c r="H20" s="12">
        <f t="shared" si="11"/>
        <v>40000</v>
      </c>
      <c r="J20" s="12">
        <v>172000</v>
      </c>
      <c r="K20" s="12"/>
      <c r="L20" s="12"/>
      <c r="N20" s="15">
        <v>3000</v>
      </c>
      <c r="O20" s="15">
        <v>120500</v>
      </c>
      <c r="P20" s="12">
        <v>98000</v>
      </c>
      <c r="Q20" s="12">
        <f t="shared" si="12"/>
        <v>22500</v>
      </c>
      <c r="S20" s="15">
        <v>130500</v>
      </c>
      <c r="T20" s="12">
        <v>100000</v>
      </c>
      <c r="U20" s="12">
        <f t="shared" si="13"/>
        <v>30500</v>
      </c>
      <c r="W20" s="15">
        <v>160500</v>
      </c>
      <c r="X20" s="12"/>
      <c r="Y20" s="12"/>
    </row>
  </sheetData>
  <phoneticPr fontId="3"/>
  <pageMargins left="0.7" right="0.7" top="0.75" bottom="0.75" header="0.3" footer="0.3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8.75" x14ac:dyDescent="0.4"/>
  <cols>
    <col min="1" max="1" width="9.125" customWidth="1"/>
    <col min="2" max="5" width="13.25" customWidth="1"/>
    <col min="6" max="6" width="4.25" customWidth="1"/>
    <col min="7" max="7" width="5.375" style="15" customWidth="1"/>
    <col min="8" max="8" width="28.5" style="25" customWidth="1"/>
    <col min="9" max="11" width="13.25" customWidth="1"/>
  </cols>
  <sheetData>
    <row r="1" spans="1:11" s="17" customFormat="1" ht="34.5" customHeight="1" x14ac:dyDescent="0.4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9.25" customHeight="1" x14ac:dyDescent="0.4">
      <c r="A2" t="s">
        <v>19</v>
      </c>
    </row>
    <row r="3" spans="1:11" x14ac:dyDescent="0.4">
      <c r="B3" s="32" t="s">
        <v>28</v>
      </c>
      <c r="C3" s="32"/>
      <c r="D3" s="32"/>
      <c r="E3" s="32"/>
      <c r="F3" s="15"/>
      <c r="H3" s="28" t="s">
        <v>30</v>
      </c>
      <c r="I3" s="22"/>
      <c r="J3" s="22"/>
    </row>
    <row r="4" spans="1:11" ht="29.25" customHeight="1" x14ac:dyDescent="0.4">
      <c r="A4" s="20" t="s">
        <v>21</v>
      </c>
      <c r="B4" s="21" t="s">
        <v>29</v>
      </c>
      <c r="C4" s="21" t="s">
        <v>27</v>
      </c>
      <c r="D4" s="21" t="s">
        <v>18</v>
      </c>
      <c r="E4" s="18" t="s">
        <v>24</v>
      </c>
      <c r="F4" s="15"/>
      <c r="H4" s="21" t="s">
        <v>32</v>
      </c>
      <c r="I4" s="22"/>
      <c r="J4" s="22"/>
    </row>
    <row r="5" spans="1:11" s="15" customFormat="1" x14ac:dyDescent="0.4">
      <c r="A5" s="15">
        <v>500</v>
      </c>
      <c r="B5" s="12">
        <v>66000</v>
      </c>
      <c r="C5" s="16">
        <v>55000</v>
      </c>
      <c r="D5" s="12">
        <f>C5*1.2</f>
        <v>66000</v>
      </c>
      <c r="E5" s="16">
        <f>B5-D5</f>
        <v>0</v>
      </c>
      <c r="G5" s="15">
        <v>500</v>
      </c>
      <c r="H5" s="26">
        <v>53500</v>
      </c>
      <c r="I5" s="22"/>
      <c r="J5" s="22"/>
    </row>
    <row r="6" spans="1:11" s="15" customFormat="1" x14ac:dyDescent="0.4">
      <c r="A6" s="15">
        <v>1000</v>
      </c>
      <c r="B6" s="12">
        <v>87500</v>
      </c>
      <c r="C6" s="16">
        <v>56500</v>
      </c>
      <c r="D6" s="12">
        <f t="shared" ref="D6:D8" si="0">C6*1.2</f>
        <v>67800</v>
      </c>
      <c r="E6" s="16">
        <f>B6-D6</f>
        <v>19700</v>
      </c>
      <c r="G6" s="15">
        <v>1000</v>
      </c>
      <c r="H6" s="26">
        <v>58000</v>
      </c>
      <c r="I6" s="22"/>
      <c r="J6" s="22"/>
    </row>
    <row r="7" spans="1:11" s="15" customFormat="1" x14ac:dyDescent="0.4">
      <c r="A7" s="15">
        <v>2000</v>
      </c>
      <c r="B7" s="12">
        <v>117000</v>
      </c>
      <c r="C7" s="16">
        <v>85000</v>
      </c>
      <c r="D7" s="12">
        <f t="shared" si="0"/>
        <v>102000</v>
      </c>
      <c r="E7" s="16">
        <f>B7-D7</f>
        <v>15000</v>
      </c>
      <c r="G7" s="15">
        <v>2000</v>
      </c>
      <c r="H7" s="26">
        <v>63500</v>
      </c>
      <c r="I7" s="22"/>
      <c r="J7" s="22"/>
      <c r="K7"/>
    </row>
    <row r="8" spans="1:11" s="15" customFormat="1" x14ac:dyDescent="0.4">
      <c r="A8" s="15">
        <v>3000</v>
      </c>
      <c r="B8" s="12">
        <v>140000</v>
      </c>
      <c r="C8" s="16">
        <v>100000</v>
      </c>
      <c r="D8" s="12">
        <f t="shared" si="0"/>
        <v>120000</v>
      </c>
      <c r="E8" s="16">
        <f>B8-D8</f>
        <v>20000</v>
      </c>
      <c r="G8" s="15">
        <v>3000</v>
      </c>
      <c r="H8" s="26">
        <v>72000</v>
      </c>
      <c r="I8" s="22"/>
      <c r="J8" s="22"/>
      <c r="K8"/>
    </row>
    <row r="9" spans="1:11" s="15" customFormat="1" ht="11.25" customHeight="1" x14ac:dyDescent="0.4">
      <c r="A9" s="23"/>
      <c r="B9" s="24"/>
      <c r="C9" s="24"/>
      <c r="D9" s="24"/>
      <c r="E9" s="24"/>
      <c r="H9" s="27"/>
      <c r="I9" s="22"/>
      <c r="J9" s="22"/>
    </row>
    <row r="10" spans="1:11" s="15" customFormat="1" x14ac:dyDescent="0.4">
      <c r="A10" s="23"/>
      <c r="B10" s="27"/>
      <c r="C10" s="27"/>
      <c r="D10" s="27"/>
      <c r="E10" s="27"/>
      <c r="H10" s="29" t="s">
        <v>31</v>
      </c>
      <c r="I10" s="22"/>
      <c r="J10" s="22"/>
    </row>
    <row r="11" spans="1:11" s="15" customFormat="1" x14ac:dyDescent="0.4">
      <c r="A11" s="23"/>
      <c r="B11" s="27"/>
      <c r="C11" s="27"/>
      <c r="D11" s="27"/>
      <c r="E11" s="27"/>
      <c r="H11" s="21" t="s">
        <v>33</v>
      </c>
      <c r="I11" s="22"/>
      <c r="J11" s="22"/>
    </row>
    <row r="12" spans="1:11" s="15" customFormat="1" x14ac:dyDescent="0.4">
      <c r="A12" s="23"/>
      <c r="B12" s="27"/>
      <c r="C12" s="27"/>
      <c r="D12" s="27"/>
      <c r="E12" s="27"/>
      <c r="F12" s="22"/>
      <c r="G12" s="15">
        <v>500</v>
      </c>
      <c r="H12" s="26">
        <v>15000</v>
      </c>
      <c r="I12" s="22"/>
      <c r="J12" s="22"/>
      <c r="K12" s="22"/>
    </row>
    <row r="13" spans="1:11" s="15" customFormat="1" x14ac:dyDescent="0.4">
      <c r="A13" s="23"/>
      <c r="B13" s="27"/>
      <c r="C13" s="27"/>
      <c r="D13" s="27"/>
      <c r="E13" s="27"/>
      <c r="F13" s="22"/>
      <c r="G13" s="15">
        <v>1000</v>
      </c>
      <c r="H13" s="26">
        <v>17000</v>
      </c>
      <c r="I13" s="22"/>
      <c r="J13" s="22"/>
      <c r="K13" s="22"/>
    </row>
    <row r="14" spans="1:11" s="15" customFormat="1" x14ac:dyDescent="0.4">
      <c r="A14" s="23"/>
      <c r="B14" s="27"/>
      <c r="C14" s="27"/>
      <c r="D14" s="27"/>
      <c r="E14" s="27"/>
      <c r="F14" s="22"/>
      <c r="G14" s="15">
        <v>2000</v>
      </c>
      <c r="H14" s="26">
        <v>28000</v>
      </c>
      <c r="I14" s="22"/>
      <c r="J14" s="22"/>
      <c r="K14" s="22"/>
    </row>
    <row r="15" spans="1:11" x14ac:dyDescent="0.4">
      <c r="B15" s="25"/>
      <c r="C15" s="25"/>
      <c r="D15" s="25"/>
      <c r="E15" s="25"/>
      <c r="F15" s="22"/>
      <c r="G15" s="15">
        <v>3000</v>
      </c>
      <c r="H15" s="26">
        <v>33000</v>
      </c>
    </row>
    <row r="16" spans="1:11" x14ac:dyDescent="0.4">
      <c r="A16" s="30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4">
      <c r="A17" s="19" t="s">
        <v>22</v>
      </c>
      <c r="B17" s="19"/>
      <c r="C17" s="19"/>
      <c r="D17" s="19"/>
      <c r="E17" s="19"/>
      <c r="F17" s="19"/>
      <c r="G17" s="19"/>
      <c r="I17" s="19"/>
      <c r="J17" s="19"/>
      <c r="K17" s="19"/>
    </row>
    <row r="18" spans="1:11" ht="51.75" customHeight="1" x14ac:dyDescent="0.4">
      <c r="A18" s="33" t="s">
        <v>35</v>
      </c>
      <c r="B18" s="30"/>
      <c r="C18" s="30"/>
      <c r="D18" s="30"/>
      <c r="E18" s="30"/>
      <c r="F18" s="30"/>
      <c r="G18" s="30"/>
      <c r="I18" s="19"/>
      <c r="J18" s="19"/>
      <c r="K18" s="19"/>
    </row>
    <row r="19" spans="1:11" x14ac:dyDescent="0.4">
      <c r="A19" s="30" t="s">
        <v>20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4">
      <c r="A20" s="30" t="s">
        <v>25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4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7">
    <mergeCell ref="A16:K16"/>
    <mergeCell ref="A19:K19"/>
    <mergeCell ref="A20:K20"/>
    <mergeCell ref="A21:K21"/>
    <mergeCell ref="A1:K1"/>
    <mergeCell ref="B3:E3"/>
    <mergeCell ref="A18:G18"/>
  </mergeCells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価格算出</vt:lpstr>
      <vt:lpstr>価格比較</vt:lpstr>
      <vt:lpstr>最終提出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Konuma</dc:creator>
  <cp:lastModifiedBy>User</cp:lastModifiedBy>
  <cp:lastPrinted>2022-04-14T06:43:21Z</cp:lastPrinted>
  <dcterms:created xsi:type="dcterms:W3CDTF">2022-04-12T09:06:01Z</dcterms:created>
  <dcterms:modified xsi:type="dcterms:W3CDTF">2022-04-14T06:53:09Z</dcterms:modified>
</cp:coreProperties>
</file>